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xmlns:r="http://schemas.openxmlformats.org/officeDocument/2006/relationships" name="🚀 DÉMO TBEX" sheetId="1" state="visible" r:id="rId1"/>
    <sheet xmlns:r="http://schemas.openxmlformats.org/officeDocument/2006/relationships" name="📋 OKR" sheetId="2" state="visible" r:id="rId2"/>
    <sheet xmlns:r="http://schemas.openxmlformats.org/officeDocument/2006/relationships" name="📅 Gantt" sheetId="3" state="visible" r:id="rId3"/>
    <sheet xmlns:r="http://schemas.openxmlformats.org/officeDocument/2006/relationships" name="✅ Kanban" sheetId="4" state="visible" r:id="rId4"/>
    <sheet xmlns:r="http://schemas.openxmlformats.org/officeDocument/2006/relationships" name="📊 Dashboard" sheetId="5" state="visible" r:id="rId5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51">
    <font>
      <name val="Calibri"/>
      <family val="2"/>
      <color theme="1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6"/>
      <scheme val="minor"/>
    </font>
    <font>
      <name val="Calibri"/>
      <family val="2"/>
      <b val="1"/>
      <color rgb="FFFFFFFF"/>
      <sz val="10"/>
      <scheme val="minor"/>
    </font>
    <font>
      <name val="Calibri"/>
      <family val="2"/>
      <b val="1"/>
      <color theme="1"/>
      <sz val="9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rgb="FFC00000"/>
      <sz val="9"/>
      <scheme val="minor"/>
    </font>
    <font>
      <name val="Calibri"/>
      <family val="2"/>
      <color rgb="FF548235"/>
      <sz val="9"/>
      <scheme val="minor"/>
    </font>
    <font>
      <name val="Calibri"/>
      <family val="2"/>
      <b val="1"/>
      <color rgb="FFFFFFFF"/>
      <sz val="14"/>
      <scheme val="minor"/>
    </font>
    <font>
      <name val="Calibri"/>
      <family val="2"/>
      <color rgb="FFED7D31"/>
      <sz val="9"/>
      <scheme val="minor"/>
    </font>
    <font>
      <name val="Calibri"/>
      <family val="2"/>
      <color rgb="FF4472C4"/>
      <sz val="9"/>
      <scheme val="minor"/>
    </font>
    <font>
      <name val="Calibri"/>
      <family val="2"/>
      <color rgb="FF70AD47"/>
      <sz val="9"/>
      <scheme val="minor"/>
    </font>
    <font>
      <name val="Calibri"/>
      <family val="2"/>
      <color rgb="FF9B59B6"/>
      <sz val="9"/>
      <scheme val="minor"/>
    </font>
    <font>
      <name val="Calibri"/>
      <family val="2"/>
      <color rgb="FFBF8F00"/>
      <sz val="9"/>
      <scheme val="minor"/>
    </font>
    <font>
      <name val="Calibri"/>
      <family val="2"/>
      <color rgb="FF595959"/>
      <sz val="9"/>
      <scheme val="minor"/>
    </font>
    <font>
      <name val="Calibri"/>
      <family val="2"/>
      <b val="1"/>
      <color rgb="FFFFFFFF"/>
      <sz val="12"/>
      <scheme val="minor"/>
    </font>
    <font>
      <name val="Calibri"/>
      <family val="2"/>
      <color rgb="FF2E75B6"/>
      <sz val="9"/>
      <scheme val="minor"/>
    </font>
    <font>
      <name val="Calibri"/>
      <family val="2"/>
      <b val="1"/>
      <color rgb="FF2E75B6"/>
      <sz val="9"/>
      <scheme val="minor"/>
    </font>
    <font>
      <name val="Calibri"/>
      <family val="2"/>
      <b val="1"/>
      <color rgb="FF548235"/>
      <sz val="9"/>
      <scheme val="minor"/>
    </font>
    <font>
      <name val="Calibri"/>
      <family val="2"/>
      <b val="1"/>
      <color rgb="FF7030A0"/>
      <sz val="9"/>
      <scheme val="minor"/>
    </font>
    <font>
      <name val="Calibri"/>
      <family val="2"/>
      <color rgb="FF7030A0"/>
      <sz val="9"/>
      <scheme val="minor"/>
    </font>
    <font>
      <name val="Calibri"/>
      <family val="2"/>
      <b val="1"/>
      <color rgb="FFBF8F00"/>
      <sz val="9"/>
      <scheme val="minor"/>
    </font>
    <font>
      <name val="Calibri"/>
      <family val="2"/>
      <b val="1"/>
      <color rgb="FF404040"/>
      <sz val="9"/>
      <scheme val="minor"/>
    </font>
    <font>
      <name val="Calibri"/>
      <family val="2"/>
      <color rgb="FFC45911"/>
      <sz val="9"/>
      <scheme val="minor"/>
    </font>
    <font>
      <name val="Calibri"/>
      <family val="2"/>
      <b val="1"/>
      <color rgb="FFC45911"/>
      <sz val="9"/>
      <scheme val="minor"/>
    </font>
    <font>
      <name val="Calibri"/>
      <family val="2"/>
      <b val="1"/>
      <color rgb="FF808080"/>
      <sz val="9"/>
      <scheme val="minor"/>
    </font>
    <font>
      <name val="Calibri"/>
      <family val="2"/>
      <b val="1"/>
      <color rgb="FF0070C0"/>
      <sz val="9"/>
      <scheme val="minor"/>
    </font>
    <font>
      <name val="Calibri"/>
      <family val="2"/>
      <b val="1"/>
      <color rgb="FF375623"/>
      <sz val="9"/>
      <scheme val="minor"/>
    </font>
    <font>
      <name val="Calibri"/>
      <family val="2"/>
      <color rgb="FF404040"/>
      <sz val="9"/>
      <scheme val="minor"/>
    </font>
    <font>
      <name val="Calibri"/>
      <family val="2"/>
      <b val="1"/>
      <color rgb="FF1F4E79"/>
      <sz val="12"/>
      <scheme val="minor"/>
    </font>
    <font>
      <name val="Calibri"/>
      <family val="2"/>
      <b val="1"/>
      <color theme="1"/>
      <sz val="14"/>
      <scheme val="minor"/>
    </font>
    <font>
      <name val="Calibri"/>
      <family val="2"/>
      <b val="1"/>
      <color rgb="FF375623"/>
      <sz val="14"/>
      <scheme val="minor"/>
    </font>
    <font>
      <name val="Calibri"/>
      <family val="2"/>
      <b val="1"/>
      <color rgb="FF0070C0"/>
      <sz val="14"/>
      <scheme val="minor"/>
    </font>
    <font>
      <name val="Calibri"/>
      <family val="2"/>
      <b val="1"/>
      <color rgb="FF808080"/>
      <sz val="14"/>
      <scheme val="minor"/>
    </font>
    <font>
      <name val="Calibri"/>
      <family val="2"/>
      <color rgb="FF375623"/>
      <sz val="10"/>
      <scheme val="minor"/>
    </font>
    <font>
      <name val="Calibri"/>
      <family val="2"/>
      <b val="1"/>
      <color rgb="FF375623"/>
      <sz val="10"/>
      <scheme val="minor"/>
    </font>
    <font>
      <name val="Calibri"/>
      <family val="2"/>
      <color rgb="FF0070C0"/>
      <sz val="10"/>
      <scheme val="minor"/>
    </font>
    <font>
      <name val="Calibri"/>
      <family val="2"/>
      <b val="1"/>
      <color rgb="FF0070C0"/>
      <sz val="10"/>
      <scheme val="minor"/>
    </font>
    <font>
      <name val="Calibri"/>
      <family val="2"/>
      <color rgb="FF808080"/>
      <sz val="10"/>
      <scheme val="minor"/>
    </font>
    <font>
      <name val="Calibri"/>
      <family val="2"/>
      <b val="1"/>
      <color rgb="FF808080"/>
      <sz val="10"/>
      <scheme val="minor"/>
    </font>
    <font>
      <name val="Calibri"/>
      <family val="2"/>
      <b val="1"/>
      <color rgb="FF1F4E79"/>
      <sz val="14"/>
      <scheme val="minor"/>
    </font>
    <font>
      <name val="Georgia"/>
      <b val="1"/>
      <i val="1"/>
      <color rgb="00F5EFE4"/>
      <sz val="48"/>
    </font>
    <font>
      <name val="Arial"/>
      <b val="1"/>
      <color rgb="00143527"/>
      <sz val="12"/>
    </font>
    <font>
      <name val="Georgia"/>
      <b val="1"/>
      <color rgb="00143527"/>
      <sz val="22"/>
    </font>
    <font>
      <name val="Arial"/>
      <color rgb="001A1D1A"/>
      <sz val="11"/>
    </font>
    <font>
      <name val="Georgia"/>
      <b val="1"/>
      <color rgb="001F4D36"/>
      <sz val="36"/>
    </font>
    <font>
      <name val="Arial"/>
      <b val="1"/>
      <color rgb="00C89B3C"/>
      <sz val="14"/>
    </font>
    <font>
      <name val="Arial"/>
      <b val="1"/>
      <color rgb="00143527"/>
      <sz val="11"/>
    </font>
    <font>
      <name val="Arial"/>
      <color rgb="001A1D1A"/>
      <sz val="10"/>
    </font>
  </fonts>
  <fills count="23">
    <fill>
      <patternFill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8D9F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CE4CC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00143527"/>
      </patternFill>
    </fill>
    <fill>
      <patternFill patternType="solid">
        <fgColor rgb="00C89B3C"/>
      </patternFill>
    </fill>
  </fills>
  <borders count="3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auto="1"/>
      </bottom>
      <diagonal/>
    </border>
    <border>
      <left style="thin">
        <color rgb="FFB4B4B4"/>
      </left>
      <right style="thin">
        <color rgb="FFB4B4B4"/>
      </right>
      <top style="thin">
        <color auto="1"/>
      </top>
      <bottom style="thin">
        <color rgb="FFB4B4B4"/>
      </bottom>
      <diagonal/>
    </border>
    <border>
      <left style="thin">
        <color auto="1"/>
      </left>
      <right style="thin">
        <color rgb="FFB4B4B4"/>
      </right>
      <top style="thin">
        <color auto="1"/>
      </top>
      <bottom style="thin">
        <color rgb="FFB4B4B4"/>
      </bottom>
      <diagonal/>
    </border>
    <border>
      <left style="thin">
        <color auto="1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auto="1"/>
      </left>
      <right style="thin">
        <color rgb="FFB4B4B4"/>
      </right>
      <top style="thin">
        <color rgb="FFB4B4B4"/>
      </top>
      <bottom style="thin">
        <color auto="1"/>
      </bottom>
      <diagonal/>
    </border>
    <border>
      <left style="thin">
        <color rgb="FFB4B4B4"/>
      </left>
      <right style="thin">
        <color auto="1"/>
      </right>
      <top style="thin">
        <color auto="1"/>
      </top>
      <bottom style="thin">
        <color rgb="FFB4B4B4"/>
      </bottom>
      <diagonal/>
    </border>
    <border>
      <left style="thin">
        <color rgb="FFB4B4B4"/>
      </left>
      <right style="thin">
        <color auto="1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auto="1"/>
      </right>
      <top style="thin">
        <color rgb="FFB4B4B4"/>
      </top>
      <bottom style="thin">
        <color auto="1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auto="1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auto="1"/>
      </bottom>
      <diagonal/>
    </border>
    <border>
      <left style="thin">
        <color auto="1"/>
      </left>
      <right style="thin">
        <color rgb="FFD9D9D9"/>
      </right>
      <top style="thin">
        <color auto="1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thin">
        <color auto="1"/>
      </bottom>
      <diagonal/>
    </border>
    <border>
      <left style="thin">
        <color rgb="FFD9D9D9"/>
      </left>
      <right style="thin">
        <color auto="1"/>
      </right>
      <top style="thin">
        <color auto="1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auto="1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medium">
        <color indexed="6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medium">
        <color indexed="64"/>
      </bottom>
      <diagonal/>
    </border>
    <border>
      <left/>
      <right style="thin">
        <color rgb="FFD9D9D9"/>
      </right>
      <top style="thin">
        <color rgb="FFD9D9D9"/>
      </top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pivotButton="0" quotePrefix="0" xfId="0"/>
    <xf numFmtId="0" fontId="4" fillId="2" borderId="0" applyAlignment="1" pivotButton="0" quotePrefix="0" xfId="0">
      <alignment horizontal="center"/>
    </xf>
    <xf numFmtId="0" fontId="0" fillId="0" borderId="0" pivotButton="0" quotePrefix="0" xfId="0"/>
    <xf numFmtId="0" fontId="6" fillId="0" borderId="0" pivotButton="0" quotePrefix="0" xfId="0"/>
    <xf numFmtId="0" fontId="2" fillId="0" borderId="0" pivotButton="0" quotePrefix="0" xfId="0"/>
    <xf numFmtId="0" fontId="7" fillId="5" borderId="1" applyAlignment="1" pivotButton="0" quotePrefix="0" xfId="0">
      <alignment horizontal="left"/>
    </xf>
    <xf numFmtId="0" fontId="3" fillId="6" borderId="1" pivotButton="0" quotePrefix="0" xfId="0"/>
    <xf numFmtId="0" fontId="1" fillId="6" borderId="1" pivotButton="0" quotePrefix="0" xfId="0"/>
    <xf numFmtId="0" fontId="2" fillId="6" borderId="1" applyAlignment="1" pivotButton="0" quotePrefix="0" xfId="0">
      <alignment wrapText="1"/>
    </xf>
    <xf numFmtId="0" fontId="1" fillId="6" borderId="1" applyAlignment="1" pivotButton="0" quotePrefix="0" xfId="0">
      <alignment horizontal="center"/>
    </xf>
    <xf numFmtId="14" fontId="1" fillId="6" borderId="1" applyAlignment="1" pivotButton="0" quotePrefix="0" xfId="0">
      <alignment horizontal="center"/>
    </xf>
    <xf numFmtId="9" fontId="1" fillId="6" borderId="1" applyAlignment="1" pivotButton="0" quotePrefix="0" xfId="0">
      <alignment horizontal="center"/>
    </xf>
    <xf numFmtId="14" fontId="2" fillId="6" borderId="1" applyAlignment="1" pivotButton="0" quotePrefix="0" xfId="0">
      <alignment horizontal="center" wrapText="1"/>
    </xf>
    <xf numFmtId="0" fontId="0" fillId="6" borderId="1" pivotButton="0" quotePrefix="0" xfId="0"/>
    <xf numFmtId="17" fontId="1" fillId="6" borderId="1" applyAlignment="1" pivotButton="0" quotePrefix="0" xfId="0">
      <alignment horizontal="center"/>
    </xf>
    <xf numFmtId="0" fontId="2" fillId="6" borderId="1" applyAlignment="1" pivotButton="0" quotePrefix="0" xfId="0">
      <alignment horizontal="center" wrapText="1"/>
    </xf>
    <xf numFmtId="0" fontId="0" fillId="0" borderId="1" pivotButton="0" quotePrefix="0" xfId="0"/>
    <xf numFmtId="0" fontId="0" fillId="0" borderId="1" applyAlignment="1" pivotButton="0" quotePrefix="0" xfId="0">
      <alignment wrapText="1"/>
    </xf>
    <xf numFmtId="0" fontId="3" fillId="8" borderId="1" pivotButton="0" quotePrefix="0" xfId="0"/>
    <xf numFmtId="0" fontId="1" fillId="8" borderId="1" pivotButton="0" quotePrefix="0" xfId="0"/>
    <xf numFmtId="0" fontId="2" fillId="8" borderId="1" applyAlignment="1" pivotButton="0" quotePrefix="0" xfId="0">
      <alignment wrapText="1"/>
    </xf>
    <xf numFmtId="0" fontId="1" fillId="8" borderId="1" applyAlignment="1" pivotButton="0" quotePrefix="0" xfId="0">
      <alignment horizontal="center"/>
    </xf>
    <xf numFmtId="9" fontId="1" fillId="8" borderId="1" applyAlignment="1" pivotButton="0" quotePrefix="0" xfId="0">
      <alignment horizontal="center"/>
    </xf>
    <xf numFmtId="0" fontId="0" fillId="8" borderId="1" pivotButton="0" quotePrefix="0" xfId="0"/>
    <xf numFmtId="0" fontId="2" fillId="8" borderId="1" applyAlignment="1" pivotButton="0" quotePrefix="0" xfId="0">
      <alignment horizontal="center" wrapText="1"/>
    </xf>
    <xf numFmtId="0" fontId="2" fillId="8" borderId="1" applyAlignment="1" pivotButton="0" quotePrefix="0" xfId="0">
      <alignment horizontal="center"/>
    </xf>
    <xf numFmtId="14" fontId="1" fillId="8" borderId="1" applyAlignment="1" pivotButton="0" quotePrefix="0" xfId="0">
      <alignment horizontal="center"/>
    </xf>
    <xf numFmtId="0" fontId="3" fillId="3" borderId="1" pivotButton="0" quotePrefix="0" xfId="0"/>
    <xf numFmtId="0" fontId="1" fillId="3" borderId="1" pivotButton="0" quotePrefix="0" xfId="0"/>
    <xf numFmtId="0" fontId="2" fillId="3" borderId="1" applyAlignment="1" pivotButton="0" quotePrefix="0" xfId="0">
      <alignment wrapText="1"/>
    </xf>
    <xf numFmtId="0" fontId="1" fillId="3" borderId="1" applyAlignment="1" pivotButton="0" quotePrefix="0" xfId="0">
      <alignment horizontal="center"/>
    </xf>
    <xf numFmtId="9" fontId="1" fillId="3" borderId="1" applyAlignment="1" pivotButton="0" quotePrefix="0" xfId="0">
      <alignment horizontal="center"/>
    </xf>
    <xf numFmtId="0" fontId="0" fillId="3" borderId="1" pivotButton="0" quotePrefix="0" xfId="0"/>
    <xf numFmtId="0" fontId="2" fillId="3" borderId="1" applyAlignment="1" pivotButton="0" quotePrefix="0" xfId="0">
      <alignment horizontal="center" wrapText="1"/>
    </xf>
    <xf numFmtId="0" fontId="2" fillId="3" borderId="1" applyAlignment="1" pivotButton="0" quotePrefix="0" xfId="0">
      <alignment horizontal="center"/>
    </xf>
    <xf numFmtId="0" fontId="7" fillId="9" borderId="1" applyAlignment="1" pivotButton="0" quotePrefix="0" xfId="0">
      <alignment horizontal="left"/>
    </xf>
    <xf numFmtId="0" fontId="3" fillId="10" borderId="1" pivotButton="0" quotePrefix="0" xfId="0"/>
    <xf numFmtId="0" fontId="1" fillId="10" borderId="1" pivotButton="0" quotePrefix="0" xfId="0"/>
    <xf numFmtId="0" fontId="2" fillId="10" borderId="1" applyAlignment="1" pivotButton="0" quotePrefix="0" xfId="0">
      <alignment wrapText="1"/>
    </xf>
    <xf numFmtId="0" fontId="1" fillId="10" borderId="1" applyAlignment="1" pivotButton="0" quotePrefix="0" xfId="0">
      <alignment horizontal="center"/>
    </xf>
    <xf numFmtId="14" fontId="1" fillId="10" borderId="1" applyAlignment="1" pivotButton="0" quotePrefix="0" xfId="0">
      <alignment horizontal="center"/>
    </xf>
    <xf numFmtId="9" fontId="1" fillId="10" borderId="1" applyAlignment="1" pivotButton="0" quotePrefix="0" xfId="0">
      <alignment horizontal="center"/>
    </xf>
    <xf numFmtId="0" fontId="2" fillId="10" borderId="1" applyAlignment="1" pivotButton="0" quotePrefix="0" xfId="0">
      <alignment horizontal="center" wrapText="1"/>
    </xf>
    <xf numFmtId="0" fontId="0" fillId="10" borderId="1" pivotButton="0" quotePrefix="0" xfId="0"/>
    <xf numFmtId="0" fontId="2" fillId="10" borderId="1" applyAlignment="1" pivotButton="0" quotePrefix="0" xfId="0">
      <alignment horizontal="center"/>
    </xf>
    <xf numFmtId="0" fontId="0" fillId="10" borderId="1" applyAlignment="1" pivotButton="0" quotePrefix="0" xfId="0">
      <alignment wrapText="1"/>
    </xf>
    <xf numFmtId="0" fontId="7" fillId="11" borderId="1" applyAlignment="1" pivotButton="0" quotePrefix="0" xfId="0">
      <alignment horizontal="left"/>
    </xf>
    <xf numFmtId="0" fontId="3" fillId="12" borderId="1" pivotButton="0" quotePrefix="0" xfId="0"/>
    <xf numFmtId="0" fontId="1" fillId="12" borderId="1" pivotButton="0" quotePrefix="0" xfId="0"/>
    <xf numFmtId="0" fontId="2" fillId="12" borderId="1" applyAlignment="1" pivotButton="0" quotePrefix="0" xfId="0">
      <alignment wrapText="1"/>
    </xf>
    <xf numFmtId="0" fontId="1" fillId="12" borderId="1" applyAlignment="1" pivotButton="0" quotePrefix="0" xfId="0">
      <alignment horizontal="center"/>
    </xf>
    <xf numFmtId="14" fontId="1" fillId="12" borderId="1" applyAlignment="1" pivotButton="0" quotePrefix="0" xfId="0">
      <alignment horizontal="center"/>
    </xf>
    <xf numFmtId="9" fontId="1" fillId="12" borderId="1" applyAlignment="1" pivotButton="0" quotePrefix="0" xfId="0">
      <alignment horizontal="center"/>
    </xf>
    <xf numFmtId="0" fontId="0" fillId="12" borderId="1" pivotButton="0" quotePrefix="0" xfId="0"/>
    <xf numFmtId="0" fontId="2" fillId="12" borderId="1" applyAlignment="1" pivotButton="0" quotePrefix="0" xfId="0">
      <alignment horizontal="center"/>
    </xf>
    <xf numFmtId="0" fontId="7" fillId="13" borderId="1" applyAlignment="1" pivotButton="0" quotePrefix="0" xfId="0">
      <alignment horizontal="left"/>
    </xf>
    <xf numFmtId="0" fontId="3" fillId="14" borderId="2" pivotButton="0" quotePrefix="0" xfId="0"/>
    <xf numFmtId="0" fontId="1" fillId="14" borderId="2" pivotButton="0" quotePrefix="0" xfId="0"/>
    <xf numFmtId="0" fontId="2" fillId="14" borderId="2" applyAlignment="1" pivotButton="0" quotePrefix="0" xfId="0">
      <alignment wrapText="1"/>
    </xf>
    <xf numFmtId="0" fontId="1" fillId="14" borderId="2" applyAlignment="1" pivotButton="0" quotePrefix="0" xfId="0">
      <alignment horizontal="center"/>
    </xf>
    <xf numFmtId="14" fontId="1" fillId="14" borderId="2" applyAlignment="1" pivotButton="0" quotePrefix="0" xfId="0">
      <alignment horizontal="center"/>
    </xf>
    <xf numFmtId="9" fontId="1" fillId="14" borderId="2" applyAlignment="1" pivotButton="0" quotePrefix="0" xfId="0">
      <alignment horizontal="center"/>
    </xf>
    <xf numFmtId="0" fontId="0" fillId="14" borderId="2" pivotButton="0" quotePrefix="0" xfId="0"/>
    <xf numFmtId="0" fontId="5" fillId="4" borderId="3" applyAlignment="1" pivotButton="0" quotePrefix="0" xfId="0">
      <alignment horizontal="center"/>
    </xf>
    <xf numFmtId="0" fontId="5" fillId="4" borderId="4" applyAlignment="1" pivotButton="0" quotePrefix="0" xfId="0">
      <alignment horizontal="center"/>
    </xf>
    <xf numFmtId="0" fontId="7" fillId="5" borderId="5" applyAlignment="1" pivotButton="0" quotePrefix="0" xfId="0">
      <alignment horizontal="left"/>
    </xf>
    <xf numFmtId="0" fontId="1" fillId="6" borderId="5" applyAlignment="1" pivotButton="0" quotePrefix="0" xfId="0">
      <alignment horizontal="center"/>
    </xf>
    <xf numFmtId="0" fontId="1" fillId="8" borderId="5" applyAlignment="1" pivotButton="0" quotePrefix="0" xfId="0">
      <alignment horizontal="center"/>
    </xf>
    <xf numFmtId="0" fontId="1" fillId="3" borderId="5" applyAlignment="1" pivotButton="0" quotePrefix="0" xfId="0">
      <alignment horizontal="center"/>
    </xf>
    <xf numFmtId="0" fontId="7" fillId="9" borderId="5" applyAlignment="1" pivotButton="0" quotePrefix="0" xfId="0">
      <alignment horizontal="left"/>
    </xf>
    <xf numFmtId="0" fontId="1" fillId="10" borderId="5" applyAlignment="1" pivotButton="0" quotePrefix="0" xfId="0">
      <alignment horizontal="center"/>
    </xf>
    <xf numFmtId="0" fontId="7" fillId="11" borderId="5" applyAlignment="1" pivotButton="0" quotePrefix="0" xfId="0">
      <alignment horizontal="left"/>
    </xf>
    <xf numFmtId="0" fontId="1" fillId="12" borderId="5" applyAlignment="1" pivotButton="0" quotePrefix="0" xfId="0">
      <alignment horizontal="center"/>
    </xf>
    <xf numFmtId="0" fontId="7" fillId="13" borderId="5" applyAlignment="1" pivotButton="0" quotePrefix="0" xfId="0">
      <alignment horizontal="left"/>
    </xf>
    <xf numFmtId="0" fontId="1" fillId="14" borderId="6" applyAlignment="1" pivotButton="0" quotePrefix="0" xfId="0">
      <alignment horizontal="center"/>
    </xf>
    <xf numFmtId="0" fontId="5" fillId="4" borderId="7" applyAlignment="1" pivotButton="0" quotePrefix="0" xfId="0">
      <alignment horizontal="center"/>
    </xf>
    <xf numFmtId="0" fontId="7" fillId="5" borderId="8" applyAlignment="1" pivotButton="0" quotePrefix="0" xfId="0">
      <alignment horizontal="left"/>
    </xf>
    <xf numFmtId="0" fontId="2" fillId="6" borderId="8" applyAlignment="1" pivotButton="0" quotePrefix="0" xfId="0">
      <alignment wrapText="1"/>
    </xf>
    <xf numFmtId="0" fontId="8" fillId="6" borderId="8" applyAlignment="1" pivotButton="0" quotePrefix="0" xfId="0">
      <alignment wrapText="1"/>
    </xf>
    <xf numFmtId="0" fontId="9" fillId="6" borderId="8" applyAlignment="1" pivotButton="0" quotePrefix="0" xfId="0">
      <alignment wrapText="1"/>
    </xf>
    <xf numFmtId="0" fontId="0" fillId="0" borderId="8" applyAlignment="1" pivotButton="0" quotePrefix="0" xfId="0">
      <alignment wrapText="1"/>
    </xf>
    <xf numFmtId="0" fontId="0" fillId="8" borderId="8" applyAlignment="1" pivotButton="0" quotePrefix="0" xfId="0">
      <alignment wrapText="1"/>
    </xf>
    <xf numFmtId="0" fontId="0" fillId="3" borderId="8" applyAlignment="1" pivotButton="0" quotePrefix="0" xfId="0">
      <alignment wrapText="1"/>
    </xf>
    <xf numFmtId="0" fontId="7" fillId="9" borderId="8" applyAlignment="1" pivotButton="0" quotePrefix="0" xfId="0">
      <alignment horizontal="left"/>
    </xf>
    <xf numFmtId="0" fontId="9" fillId="10" borderId="8" applyAlignment="1" pivotButton="0" quotePrefix="0" xfId="0">
      <alignment wrapText="1"/>
    </xf>
    <xf numFmtId="0" fontId="0" fillId="10" borderId="8" applyAlignment="1" pivotButton="0" quotePrefix="0" xfId="0">
      <alignment wrapText="1"/>
    </xf>
    <xf numFmtId="0" fontId="7" fillId="11" borderId="8" applyAlignment="1" pivotButton="0" quotePrefix="0" xfId="0">
      <alignment horizontal="left"/>
    </xf>
    <xf numFmtId="0" fontId="0" fillId="12" borderId="8" pivotButton="0" quotePrefix="0" xfId="0"/>
    <xf numFmtId="0" fontId="7" fillId="13" borderId="8" applyAlignment="1" pivotButton="0" quotePrefix="0" xfId="0">
      <alignment horizontal="left"/>
    </xf>
    <xf numFmtId="0" fontId="0" fillId="14" borderId="9" pivotButton="0" quotePrefix="0" xfId="0"/>
    <xf numFmtId="0" fontId="10" fillId="2" borderId="0" applyAlignment="1" pivotButton="0" quotePrefix="0" xfId="0">
      <alignment horizontal="left"/>
    </xf>
    <xf numFmtId="0" fontId="5" fillId="4" borderId="13" applyAlignment="1" pivotButton="0" quotePrefix="0" xfId="0">
      <alignment horizontal="center"/>
    </xf>
    <xf numFmtId="0" fontId="5" fillId="4" borderId="15" applyAlignment="1" pivotButton="0" quotePrefix="0" xfId="0">
      <alignment horizontal="center"/>
    </xf>
    <xf numFmtId="0" fontId="5" fillId="4" borderId="18" applyAlignment="1" pivotButton="0" quotePrefix="0" xfId="0">
      <alignment horizontal="center"/>
    </xf>
    <xf numFmtId="0" fontId="5" fillId="5" borderId="16" applyAlignment="1" pivotButton="0" quotePrefix="0" xfId="0">
      <alignment vertical="center"/>
    </xf>
    <xf numFmtId="0" fontId="0" fillId="5" borderId="11" applyAlignment="1" pivotButton="0" quotePrefix="0" xfId="0">
      <alignment vertical="center"/>
    </xf>
    <xf numFmtId="0" fontId="0" fillId="5" borderId="19" applyAlignment="1" pivotButton="0" quotePrefix="0" xfId="0">
      <alignment vertical="center"/>
    </xf>
    <xf numFmtId="0" fontId="11" fillId="15" borderId="11" applyAlignment="1" pivotButton="0" quotePrefix="0" xfId="0">
      <alignment horizontal="center" vertical="center"/>
    </xf>
    <xf numFmtId="0" fontId="0" fillId="0" borderId="11" applyAlignment="1" pivotButton="0" quotePrefix="0" xfId="0">
      <alignment vertical="center"/>
    </xf>
    <xf numFmtId="0" fontId="0" fillId="0" borderId="19" applyAlignment="1" pivotButton="0" quotePrefix="0" xfId="0">
      <alignment vertical="center"/>
    </xf>
    <xf numFmtId="0" fontId="5" fillId="4" borderId="16" applyAlignment="1" pivotButton="0" quotePrefix="0" xfId="0">
      <alignment vertical="center"/>
    </xf>
    <xf numFmtId="0" fontId="0" fillId="4" borderId="11" applyAlignment="1" pivotButton="0" quotePrefix="0" xfId="0">
      <alignment vertical="center"/>
    </xf>
    <xf numFmtId="0" fontId="0" fillId="4" borderId="19" applyAlignment="1" pivotButton="0" quotePrefix="0" xfId="0">
      <alignment vertical="center"/>
    </xf>
    <xf numFmtId="0" fontId="12" fillId="3" borderId="11" applyAlignment="1" pivotButton="0" quotePrefix="0" xfId="0">
      <alignment horizontal="center" vertical="center"/>
    </xf>
    <xf numFmtId="0" fontId="12" fillId="3" borderId="19" applyAlignment="1" pivotButton="0" quotePrefix="0" xfId="0">
      <alignment horizontal="center" vertical="center"/>
    </xf>
    <xf numFmtId="0" fontId="5" fillId="7" borderId="16" applyAlignment="1" pivotButton="0" quotePrefix="0" xfId="0">
      <alignment vertical="center"/>
    </xf>
    <xf numFmtId="0" fontId="0" fillId="7" borderId="11" applyAlignment="1" pivotButton="0" quotePrefix="0" xfId="0">
      <alignment vertical="center"/>
    </xf>
    <xf numFmtId="0" fontId="0" fillId="7" borderId="19" applyAlignment="1" pivotButton="0" quotePrefix="0" xfId="0">
      <alignment vertical="center"/>
    </xf>
    <xf numFmtId="0" fontId="13" fillId="8" borderId="11" applyAlignment="1" pivotButton="0" quotePrefix="0" xfId="0">
      <alignment horizontal="center" vertical="center"/>
    </xf>
    <xf numFmtId="0" fontId="5" fillId="9" borderId="16" applyAlignment="1" pivotButton="0" quotePrefix="0" xfId="0">
      <alignment vertical="center"/>
    </xf>
    <xf numFmtId="0" fontId="0" fillId="9" borderId="11" applyAlignment="1" pivotButton="0" quotePrefix="0" xfId="0">
      <alignment vertical="center"/>
    </xf>
    <xf numFmtId="0" fontId="0" fillId="9" borderId="19" applyAlignment="1" pivotButton="0" quotePrefix="0" xfId="0">
      <alignment vertical="center"/>
    </xf>
    <xf numFmtId="0" fontId="14" fillId="10" borderId="11" applyAlignment="1" pivotButton="0" quotePrefix="0" xfId="0">
      <alignment horizontal="center" vertical="center"/>
    </xf>
    <xf numFmtId="0" fontId="5" fillId="11" borderId="16" applyAlignment="1" pivotButton="0" quotePrefix="0" xfId="0">
      <alignment vertical="center"/>
    </xf>
    <xf numFmtId="0" fontId="0" fillId="11" borderId="11" applyAlignment="1" pivotButton="0" quotePrefix="0" xfId="0">
      <alignment vertical="center"/>
    </xf>
    <xf numFmtId="0" fontId="0" fillId="11" borderId="19" applyAlignment="1" pivotButton="0" quotePrefix="0" xfId="0">
      <alignment vertical="center"/>
    </xf>
    <xf numFmtId="0" fontId="15" fillId="12" borderId="11" applyAlignment="1" pivotButton="0" quotePrefix="0" xfId="0">
      <alignment horizontal="center" vertical="center"/>
    </xf>
    <xf numFmtId="0" fontId="15" fillId="12" borderId="19" applyAlignment="1" pivotButton="0" quotePrefix="0" xfId="0">
      <alignment horizontal="center" vertical="center"/>
    </xf>
    <xf numFmtId="0" fontId="5" fillId="13" borderId="16" applyAlignment="1" pivotButton="0" quotePrefix="0" xfId="0">
      <alignment vertical="center"/>
    </xf>
    <xf numFmtId="0" fontId="0" fillId="13" borderId="11" applyAlignment="1" pivotButton="0" quotePrefix="0" xfId="0">
      <alignment vertical="center"/>
    </xf>
    <xf numFmtId="0" fontId="0" fillId="13" borderId="19" applyAlignment="1" pivotButton="0" quotePrefix="0" xfId="0">
      <alignment vertical="center"/>
    </xf>
    <xf numFmtId="0" fontId="0" fillId="0" borderId="14" applyAlignment="1" pivotButton="0" quotePrefix="0" xfId="0">
      <alignment vertical="center"/>
    </xf>
    <xf numFmtId="0" fontId="16" fillId="14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/>
    </xf>
    <xf numFmtId="0" fontId="25" fillId="0" borderId="0" applyAlignment="1" pivotButton="0" quotePrefix="0" xfId="0">
      <alignment horizontal="center"/>
    </xf>
    <xf numFmtId="0" fontId="1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22" fillId="0" borderId="0" applyAlignment="1" pivotButton="0" quotePrefix="0" xfId="0">
      <alignment horizontal="center"/>
    </xf>
    <xf numFmtId="0" fontId="15" fillId="0" borderId="0" applyAlignment="1" pivotButton="0" quotePrefix="0" xfId="0">
      <alignment horizontal="center"/>
    </xf>
    <xf numFmtId="0" fontId="30" fillId="0" borderId="0" applyAlignment="1" pivotButton="0" quotePrefix="0" xfId="0">
      <alignment horizontal="center"/>
    </xf>
    <xf numFmtId="0" fontId="17" fillId="16" borderId="0" applyAlignment="1" pivotButton="0" quotePrefix="0" xfId="0">
      <alignment horizontal="center"/>
    </xf>
    <xf numFmtId="0" fontId="17" fillId="17" borderId="0" applyAlignment="1" pivotButton="0" quotePrefix="0" xfId="0">
      <alignment horizontal="center"/>
    </xf>
    <xf numFmtId="0" fontId="17" fillId="18" borderId="0" applyAlignment="1" pivotButton="0" quotePrefix="0" xfId="0">
      <alignment horizontal="center"/>
    </xf>
    <xf numFmtId="0" fontId="19" fillId="19" borderId="12" applyAlignment="1" pivotButton="0" quotePrefix="0" xfId="0">
      <alignment horizontal="center" vertical="center"/>
    </xf>
    <xf numFmtId="0" fontId="2" fillId="19" borderId="10" applyAlignment="1" pivotButton="0" quotePrefix="0" xfId="0">
      <alignment vertical="center" wrapText="1"/>
    </xf>
    <xf numFmtId="0" fontId="0" fillId="0" borderId="0" applyAlignment="1" pivotButton="0" quotePrefix="0" xfId="0">
      <alignment vertical="center"/>
    </xf>
    <xf numFmtId="0" fontId="19" fillId="20" borderId="12" applyAlignment="1" pivotButton="0" quotePrefix="0" xfId="0">
      <alignment horizontal="center" vertical="center"/>
    </xf>
    <xf numFmtId="0" fontId="2" fillId="20" borderId="10" applyAlignment="1" pivotButton="0" quotePrefix="0" xfId="0">
      <alignment vertical="center" wrapText="1"/>
    </xf>
    <xf numFmtId="0" fontId="26" fillId="8" borderId="12" applyAlignment="1" pivotButton="0" quotePrefix="0" xfId="0">
      <alignment horizontal="center" vertical="center"/>
    </xf>
    <xf numFmtId="0" fontId="2" fillId="8" borderId="10" applyAlignment="1" pivotButton="0" quotePrefix="0" xfId="0">
      <alignment vertical="center" wrapText="1"/>
    </xf>
    <xf numFmtId="0" fontId="20" fillId="19" borderId="12" applyAlignment="1" pivotButton="0" quotePrefix="0" xfId="0">
      <alignment horizontal="center" vertical="center"/>
    </xf>
    <xf numFmtId="0" fontId="20" fillId="20" borderId="12" applyAlignment="1" pivotButton="0" quotePrefix="0" xfId="0">
      <alignment horizontal="center" vertical="center"/>
    </xf>
    <xf numFmtId="0" fontId="21" fillId="19" borderId="12" applyAlignment="1" pivotButton="0" quotePrefix="0" xfId="0">
      <alignment horizontal="center" vertical="center"/>
    </xf>
    <xf numFmtId="0" fontId="28" fillId="0" borderId="0" applyAlignment="1" pivotButton="0" quotePrefix="0" xfId="0">
      <alignment horizontal="center" vertical="center"/>
    </xf>
    <xf numFmtId="0" fontId="21" fillId="8" borderId="12" applyAlignment="1" pivotButton="0" quotePrefix="0" xfId="0">
      <alignment horizontal="center" vertical="center"/>
    </xf>
    <xf numFmtId="0" fontId="29" fillId="0" borderId="0" applyAlignment="1" pivotButton="0" quotePrefix="0" xfId="0">
      <alignment horizontal="center" vertical="center"/>
    </xf>
    <xf numFmtId="0" fontId="23" fillId="19" borderId="12" applyAlignment="1" pivotButton="0" quotePrefix="0" xfId="0">
      <alignment horizontal="center" vertical="center"/>
    </xf>
    <xf numFmtId="0" fontId="24" fillId="19" borderId="12" applyAlignment="1" pivotButton="0" quotePrefix="0" xfId="0">
      <alignment horizontal="center" vertical="center"/>
    </xf>
    <xf numFmtId="0" fontId="31" fillId="0" borderId="15" applyAlignment="1" pivotButton="0" quotePrefix="0" xfId="0">
      <alignment vertical="center"/>
    </xf>
    <xf numFmtId="0" fontId="5" fillId="4" borderId="13" applyAlignment="1" pivotButton="0" quotePrefix="0" xfId="0">
      <alignment horizontal="center" vertical="center"/>
    </xf>
    <xf numFmtId="0" fontId="5" fillId="18" borderId="13" applyAlignment="1" pivotButton="0" quotePrefix="0" xfId="0">
      <alignment horizontal="center" vertical="center"/>
    </xf>
    <xf numFmtId="0" fontId="5" fillId="17" borderId="13" applyAlignment="1" pivotButton="0" quotePrefix="0" xfId="0">
      <alignment horizontal="center" vertical="center"/>
    </xf>
    <xf numFmtId="0" fontId="5" fillId="16" borderId="18" applyAlignment="1" pivotButton="0" quotePrefix="0" xfId="0">
      <alignment horizontal="center" vertical="center"/>
    </xf>
    <xf numFmtId="0" fontId="3" fillId="0" borderId="16" applyAlignment="1" pivotButton="0" quotePrefix="0" xfId="0">
      <alignment vertical="center"/>
    </xf>
    <xf numFmtId="0" fontId="32" fillId="0" borderId="11" applyAlignment="1" pivotButton="0" quotePrefix="0" xfId="0">
      <alignment horizontal="center" vertical="center"/>
    </xf>
    <xf numFmtId="0" fontId="33" fillId="0" borderId="11" applyAlignment="1" pivotButton="0" quotePrefix="0" xfId="0">
      <alignment horizontal="center" vertical="center"/>
    </xf>
    <xf numFmtId="0" fontId="34" fillId="0" borderId="11" applyAlignment="1" pivotButton="0" quotePrefix="0" xfId="0">
      <alignment horizontal="center" vertical="center"/>
    </xf>
    <xf numFmtId="0" fontId="35" fillId="0" borderId="19" applyAlignment="1" pivotButton="0" quotePrefix="0" xfId="0">
      <alignment horizontal="center" vertical="center"/>
    </xf>
    <xf numFmtId="0" fontId="1" fillId="0" borderId="16" applyAlignment="1" pivotButton="0" quotePrefix="0" xfId="0">
      <alignment vertical="center"/>
    </xf>
    <xf numFmtId="9" fontId="3" fillId="0" borderId="11" applyAlignment="1" pivotButton="0" quotePrefix="0" xfId="0">
      <alignment horizontal="center" vertical="center"/>
    </xf>
    <xf numFmtId="9" fontId="37" fillId="0" borderId="11" applyAlignment="1" pivotButton="0" quotePrefix="0" xfId="0">
      <alignment horizontal="center" vertical="center"/>
    </xf>
    <xf numFmtId="9" fontId="39" fillId="0" borderId="11" applyAlignment="1" pivotButton="0" quotePrefix="0" xfId="0">
      <alignment horizontal="center" vertical="center"/>
    </xf>
    <xf numFmtId="9" fontId="41" fillId="0" borderId="19" applyAlignment="1" pivotButton="0" quotePrefix="0" xfId="0">
      <alignment horizontal="center" vertical="center"/>
    </xf>
    <xf numFmtId="0" fontId="3" fillId="0" borderId="21" applyAlignment="1" pivotButton="0" quotePrefix="0" xfId="0">
      <alignment vertical="center"/>
    </xf>
    <xf numFmtId="9" fontId="42" fillId="0" borderId="22" applyAlignment="1" pivotButton="0" quotePrefix="0" xfId="0">
      <alignment horizontal="center" vertical="center"/>
    </xf>
    <xf numFmtId="0" fontId="0" fillId="0" borderId="22" applyAlignment="1" pivotButton="0" quotePrefix="0" xfId="0">
      <alignment vertical="center"/>
    </xf>
    <xf numFmtId="0" fontId="0" fillId="0" borderId="23" applyAlignment="1" pivotButton="0" quotePrefix="0" xfId="0">
      <alignment vertical="center"/>
    </xf>
    <xf numFmtId="0" fontId="31" fillId="0" borderId="0" applyAlignment="1" pivotButton="0" quotePrefix="0" xfId="0">
      <alignment vertical="center"/>
    </xf>
    <xf numFmtId="0" fontId="5" fillId="4" borderId="15" applyAlignment="1" pivotButton="0" quotePrefix="0" xfId="0">
      <alignment horizontal="left" vertical="center"/>
    </xf>
    <xf numFmtId="0" fontId="5" fillId="4" borderId="18" applyAlignment="1" pivotButton="0" quotePrefix="0" xfId="0">
      <alignment horizontal="center" vertical="center"/>
    </xf>
    <xf numFmtId="0" fontId="3" fillId="6" borderId="16" applyAlignment="1" pivotButton="0" quotePrefix="0" xfId="0">
      <alignment vertical="center"/>
    </xf>
    <xf numFmtId="0" fontId="1" fillId="6" borderId="11" applyAlignment="1" pivotButton="0" quotePrefix="0" xfId="0">
      <alignment horizontal="center" vertical="center"/>
    </xf>
    <xf numFmtId="9" fontId="1" fillId="6" borderId="11" applyAlignment="1" pivotButton="0" quotePrefix="0" xfId="0">
      <alignment horizontal="center" vertical="center"/>
    </xf>
    <xf numFmtId="0" fontId="1" fillId="6" borderId="19" applyAlignment="1" pivotButton="0" quotePrefix="0" xfId="0">
      <alignment horizontal="center" vertical="center"/>
    </xf>
    <xf numFmtId="0" fontId="3" fillId="3" borderId="16" applyAlignment="1" pivotButton="0" quotePrefix="0" xfId="0">
      <alignment vertical="center"/>
    </xf>
    <xf numFmtId="0" fontId="1" fillId="3" borderId="11" applyAlignment="1" pivotButton="0" quotePrefix="0" xfId="0">
      <alignment horizontal="center" vertical="center"/>
    </xf>
    <xf numFmtId="9" fontId="1" fillId="3" borderId="11" applyAlignment="1" pivotButton="0" quotePrefix="0" xfId="0">
      <alignment horizontal="center" vertical="center"/>
    </xf>
    <xf numFmtId="0" fontId="1" fillId="3" borderId="19" applyAlignment="1" pivotButton="0" quotePrefix="0" xfId="0">
      <alignment horizontal="center" vertical="center"/>
    </xf>
    <xf numFmtId="0" fontId="3" fillId="8" borderId="16" applyAlignment="1" pivotButton="0" quotePrefix="0" xfId="0">
      <alignment vertical="center"/>
    </xf>
    <xf numFmtId="0" fontId="1" fillId="8" borderId="11" applyAlignment="1" pivotButton="0" quotePrefix="0" xfId="0">
      <alignment horizontal="center" vertical="center"/>
    </xf>
    <xf numFmtId="9" fontId="1" fillId="8" borderId="11" applyAlignment="1" pivotButton="0" quotePrefix="0" xfId="0">
      <alignment horizontal="center" vertical="center"/>
    </xf>
    <xf numFmtId="0" fontId="1" fillId="8" borderId="19" applyAlignment="1" pivotButton="0" quotePrefix="0" xfId="0">
      <alignment horizontal="center" vertical="center"/>
    </xf>
    <xf numFmtId="0" fontId="3" fillId="10" borderId="16" applyAlignment="1" pivotButton="0" quotePrefix="0" xfId="0">
      <alignment vertical="center"/>
    </xf>
    <xf numFmtId="0" fontId="1" fillId="10" borderId="11" applyAlignment="1" pivotButton="0" quotePrefix="0" xfId="0">
      <alignment horizontal="center" vertical="center"/>
    </xf>
    <xf numFmtId="9" fontId="1" fillId="10" borderId="11" applyAlignment="1" pivotButton="0" quotePrefix="0" xfId="0">
      <alignment horizontal="center" vertical="center"/>
    </xf>
    <xf numFmtId="0" fontId="1" fillId="10" borderId="19" applyAlignment="1" pivotButton="0" quotePrefix="0" xfId="0">
      <alignment horizontal="center" vertical="center"/>
    </xf>
    <xf numFmtId="0" fontId="3" fillId="12" borderId="16" applyAlignment="1" pivotButton="0" quotePrefix="0" xfId="0">
      <alignment vertical="center"/>
    </xf>
    <xf numFmtId="0" fontId="1" fillId="12" borderId="11" applyAlignment="1" pivotButton="0" quotePrefix="0" xfId="0">
      <alignment horizontal="center" vertical="center"/>
    </xf>
    <xf numFmtId="9" fontId="1" fillId="12" borderId="11" applyAlignment="1" pivotButton="0" quotePrefix="0" xfId="0">
      <alignment horizontal="center" vertical="center"/>
    </xf>
    <xf numFmtId="0" fontId="1" fillId="12" borderId="19" applyAlignment="1" pivotButton="0" quotePrefix="0" xfId="0">
      <alignment horizontal="center" vertical="center"/>
    </xf>
    <xf numFmtId="0" fontId="3" fillId="14" borderId="21" applyAlignment="1" pivotButton="0" quotePrefix="0" xfId="0">
      <alignment vertical="center"/>
    </xf>
    <xf numFmtId="0" fontId="1" fillId="14" borderId="22" applyAlignment="1" pivotButton="0" quotePrefix="0" xfId="0">
      <alignment horizontal="center" vertical="center"/>
    </xf>
    <xf numFmtId="9" fontId="1" fillId="14" borderId="22" applyAlignment="1" pivotButton="0" quotePrefix="0" xfId="0">
      <alignment horizontal="center" vertical="center"/>
    </xf>
    <xf numFmtId="0" fontId="1" fillId="14" borderId="23" applyAlignment="1" pivotButton="0" quotePrefix="0" xfId="0">
      <alignment horizontal="center" vertical="center"/>
    </xf>
    <xf numFmtId="0" fontId="5" fillId="4" borderId="0" applyAlignment="1" pivotButton="0" quotePrefix="0" xfId="0">
      <alignment horizontal="center" vertical="center"/>
    </xf>
    <xf numFmtId="0" fontId="1" fillId="0" borderId="16" applyAlignment="1" pivotButton="0" quotePrefix="0" xfId="0">
      <alignment horizontal="center" vertical="center"/>
    </xf>
    <xf numFmtId="0" fontId="1" fillId="0" borderId="11" applyAlignment="1" pivotButton="0" quotePrefix="0" xfId="0">
      <alignment vertical="center" wrapText="1"/>
    </xf>
    <xf numFmtId="0" fontId="36" fillId="0" borderId="11" applyAlignment="1" pivotButton="0" quotePrefix="0" xfId="0">
      <alignment horizontal="center" vertical="center" wrapText="1"/>
    </xf>
    <xf numFmtId="0" fontId="1" fillId="4" borderId="11" applyAlignment="1" pivotButton="0" quotePrefix="0" xfId="0">
      <alignment vertical="center" wrapText="1"/>
    </xf>
    <xf numFmtId="0" fontId="38" fillId="0" borderId="11" applyAlignment="1" pivotButton="0" quotePrefix="0" xfId="0">
      <alignment horizontal="center" vertical="center" wrapText="1"/>
    </xf>
    <xf numFmtId="0" fontId="40" fillId="0" borderId="11" applyAlignment="1" pivotButton="0" quotePrefix="0" xfId="0">
      <alignment horizontal="center" vertical="center" wrapText="1"/>
    </xf>
    <xf numFmtId="0" fontId="1" fillId="7" borderId="11" applyAlignment="1" pivotButton="0" quotePrefix="0" xfId="0">
      <alignment vertical="center" wrapText="1"/>
    </xf>
    <xf numFmtId="0" fontId="1" fillId="9" borderId="11" applyAlignment="1" pivotButton="0" quotePrefix="0" xfId="0">
      <alignment vertical="center" wrapText="1"/>
    </xf>
    <xf numFmtId="0" fontId="1" fillId="11" borderId="11" applyAlignment="1" pivotButton="0" quotePrefix="0" xfId="0">
      <alignment vertical="center" wrapText="1"/>
    </xf>
    <xf numFmtId="0" fontId="1" fillId="13" borderId="11" applyAlignment="1" pivotButton="0" quotePrefix="0" xfId="0">
      <alignment vertical="center" wrapText="1"/>
    </xf>
    <xf numFmtId="0" fontId="1" fillId="0" borderId="17" applyAlignment="1" pivotButton="0" quotePrefix="0" xfId="0">
      <alignment horizontal="center" vertical="center"/>
    </xf>
    <xf numFmtId="0" fontId="1" fillId="0" borderId="14" applyAlignment="1" pivotButton="0" quotePrefix="0" xfId="0">
      <alignment vertical="center" wrapText="1"/>
    </xf>
    <xf numFmtId="0" fontId="40" fillId="0" borderId="14" applyAlignment="1" pivotButton="0" quotePrefix="0" xfId="0">
      <alignment horizontal="center" vertical="center" wrapText="1"/>
    </xf>
    <xf numFmtId="0" fontId="7" fillId="7" borderId="5" applyAlignment="1" pivotButton="0" quotePrefix="0" xfId="0">
      <alignment horizontal="left" wrapText="1"/>
    </xf>
    <xf numFmtId="0" fontId="7" fillId="4" borderId="5" applyAlignment="1" pivotButton="0" quotePrefix="0" xfId="0">
      <alignment horizontal="left" wrapText="1"/>
    </xf>
    <xf numFmtId="0" fontId="7" fillId="4" borderId="1" applyAlignment="1" pivotButton="0" quotePrefix="0" xfId="0">
      <alignment horizontal="left" wrapText="1"/>
    </xf>
    <xf numFmtId="0" fontId="7" fillId="4" borderId="8" applyAlignment="1" pivotButton="0" quotePrefix="0" xfId="0">
      <alignment horizontal="left" wrapText="1"/>
    </xf>
    <xf numFmtId="0" fontId="43" fillId="21" borderId="0" applyAlignment="1" pivotButton="0" quotePrefix="0" xfId="0">
      <alignment horizontal="center" vertical="center"/>
    </xf>
    <xf numFmtId="0" fontId="44" fillId="22" borderId="0" applyAlignment="1" pivotButton="0" quotePrefix="0" xfId="0">
      <alignment horizontal="center" vertical="center"/>
    </xf>
    <xf numFmtId="0" fontId="45" fillId="0" borderId="0" applyAlignment="1" pivotButton="0" quotePrefix="0" xfId="0">
      <alignment horizontal="center" vertical="center"/>
    </xf>
    <xf numFmtId="0" fontId="46" fillId="0" borderId="0" applyAlignment="1" pivotButton="0" quotePrefix="0" xfId="0">
      <alignment horizontal="center" vertical="top" wrapText="1"/>
    </xf>
    <xf numFmtId="0" fontId="47" fillId="0" borderId="0" applyAlignment="1" pivotButton="0" quotePrefix="0" xfId="0">
      <alignment horizontal="center" vertical="center"/>
    </xf>
    <xf numFmtId="0" fontId="48" fillId="0" borderId="0" applyAlignment="1" pivotButton="0" quotePrefix="0" xfId="0">
      <alignment horizontal="center"/>
    </xf>
    <xf numFmtId="0" fontId="49" fillId="0" borderId="0" applyAlignment="1" pivotButton="0" quotePrefix="0" xfId="0">
      <alignment horizontal="center"/>
    </xf>
    <xf numFmtId="0" fontId="50" fillId="0" borderId="0" applyAlignment="1" pivotButton="0" quotePrefix="0" xfId="0">
      <alignment horizontal="center"/>
    </xf>
    <xf numFmtId="0" fontId="0" fillId="0" borderId="26" pivotButton="0" quotePrefix="0" xfId="0"/>
    <xf numFmtId="0" fontId="0" fillId="0" borderId="27" pivotButton="0" quotePrefix="0" xfId="0"/>
    <xf numFmtId="0" fontId="0" fillId="0" borderId="30" pivotButton="0" quotePrefix="0" xfId="0"/>
    <xf numFmtId="0" fontId="0" fillId="0" borderId="31" pivotButton="0" quotePrefix="0" xfId="0"/>
  </cellXfs>
  <cellStyles count="1">
    <cellStyle name="Normal" xfId="0" builtinId="0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100" b="1" i="0" strike="noStrike" kern="1200" spc="0" baseline="0">
                <a:solidFill>
                  <a:srgbClr val="1F4E79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Avancement par objectif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100" b="1" i="0" strike="noStrike" kern="1200" spc="0" baseline="0">
              <a:solidFill>
                <a:srgbClr val="1F4E79"/>
              </a:solidFill>
              <a:latin typeface="+mn-lt"/>
              <a:ea typeface="+mn-ea"/>
              <a:cs typeface="+mn-cs"/>
            </a:defRPr>
          </a:pPr>
          <a:r>
            <a:t>None</a:t>
          </a:r>
          <a:endParaRPr lang="fr-FR"/>
        </a:p>
      </txPr>
    </title>
    <plotArea>
      <layout/>
      <barChart>
        <barDir val="bar"/>
        <grouping val="clustered"/>
        <varyColors val="0"/>
        <ser>
          <idx val="0"/>
          <order val="0"/>
          <tx>
            <strRef>
              <f>'📊 Dashboard'!$I$9</f>
              <strCache>
                <ptCount val="1"/>
                <pt idx="0">
                  <v>Avancement</v>
                </pt>
              </strCache>
            </strRef>
          </tx>
          <spPr>
            <a:solidFill xmlns:a="http://schemas.openxmlformats.org/drawingml/2006/main">
              <a:srgbClr val="2E75B6"/>
            </a:solidFill>
            <a:ln xmlns:a="http://schemas.openxmlformats.org/drawingml/2006/main">
              <a:noFill/>
              <a:prstDash val="solid"/>
            </a:ln>
          </spPr>
          <invertIfNegative val="0"/>
          <val>
            <numRef>
              <f>'📊 Dashboard'!$I$10:$I$15</f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82"/>
        <axId val="84913216"/>
        <axId val="95102512"/>
      </barChart>
      <catAx>
        <axId val="84913216"/>
        <scaling>
          <orientation val="minMax"/>
        </scaling>
        <delete val="0"/>
        <axPos val="l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8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fr-FR"/>
          </a:p>
        </txPr>
        <crossAx val="95102512"/>
        <crosses val="autoZero"/>
        <auto val="1"/>
        <lblAlgn val="ctr"/>
        <lblOffset val="100"/>
        <noMultiLvlLbl val="0"/>
      </catAx>
      <valAx>
        <axId val="95102512"/>
        <scaling>
          <orientation val="minMax"/>
          <max val="1"/>
          <min val="0"/>
        </scaling>
        <delete val="0"/>
        <axPos val="b"/>
        <majorGridlines>
          <spPr>
            <a:ln xmlns:a="http://schemas.openxmlformats.org/drawingml/2006/main"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fr-FR"/>
          </a:p>
        </txPr>
        <crossAx val="84913216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100" b="1" i="0" strike="noStrike" kern="1200" spc="0" baseline="0">
                <a:solidFill>
                  <a:srgbClr val="1F4E79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par statut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100" b="1" i="0" strike="noStrike" kern="1200" spc="0" baseline="0">
              <a:solidFill>
                <a:srgbClr val="1F4E79"/>
              </a:solidFill>
              <a:latin typeface="+mn-lt"/>
              <a:ea typeface="+mn-ea"/>
              <a:cs typeface="+mn-cs"/>
            </a:defRPr>
          </a:pPr>
          <a:r>
            <a:t>None</a:t>
          </a:r>
          <a:endParaRPr lang="fr-FR"/>
        </a:p>
      </txPr>
    </title>
    <plotArea>
      <layout/>
      <pieChart>
        <varyColors val="1"/>
        <ser>
          <idx val="0"/>
          <order val="0"/>
          <tx>
            <strRef>
              <f>'📊 Dashboard'!$K$9</f>
              <strCache>
                <ptCount val="1"/>
                <pt idx="0">
                  <v>Nombre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dPt>
            <idx val="0"/>
            <bubble3D val="0"/>
            <spPr>
              <a:solidFill xmlns:a="http://schemas.openxmlformats.org/drawingml/2006/main">
                <a:srgbClr val="375623"/>
              </a:soli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1"/>
            <bubble3D val="0"/>
            <spPr>
              <a:solidFill xmlns:a="http://schemas.openxmlformats.org/drawingml/2006/main">
                <a:srgbClr val="0070C0"/>
              </a:soli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Pt>
            <idx val="2"/>
            <bubble3D val="0"/>
            <spPr>
              <a:solidFill xmlns:a="http://schemas.openxmlformats.org/drawingml/2006/main">
                <a:srgbClr val="C0C0C0"/>
              </a:solidFill>
              <a:ln xmlns:a="http://schemas.openxmlformats.org/drawingml/2006/main" w="19050">
                <a:solidFill>
                  <a:schemeClr val="lt1"/>
                </a:solidFill>
                <a:prstDash val="solid"/>
              </a:ln>
            </spPr>
          </dPt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000" b="1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None</a:t>
                </a:r>
                <a:endParaRPr lang="fr-FR"/>
              </a:p>
            </txPr>
            <showLegendKey val="0"/>
            <showVal val="1"/>
            <showCatName val="0"/>
            <showSerName val="0"/>
            <showPercent val="1"/>
            <showBubbleSize val="0"/>
            <showLeaderLines val="1"/>
          </dLbls>
          <val>
            <numRef>
              <f>'📊 Dashboard'!$K$10:$K$12</f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b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>None</a:t>
          </a:r>
          <a:endParaRPr lang="fr-FR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twoCellAnchor>
    <from>
      <col>1</col>
      <colOff>0</colOff>
      <row>16</row>
      <rowOff>0</rowOff>
    </from>
    <to>
      <col>6</col>
      <colOff>0</colOff>
      <row>32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</col>
      <colOff>0</colOff>
      <row>32</row>
      <rowOff>0</rowOff>
    </from>
    <to>
      <col>6</col>
      <colOff>0</colOff>
      <row>46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18" customWidth="1" style="2" min="1" max="1"/>
    <col width="18" customWidth="1" style="2" min="2" max="2"/>
    <col width="18" customWidth="1" style="2" min="3" max="3"/>
    <col width="18" customWidth="1" style="2" min="4" max="4"/>
    <col width="18" customWidth="1" style="2" min="5" max="5"/>
    <col width="18" customWidth="1" style="2" min="6" max="6"/>
  </cols>
  <sheetData>
    <row r="1" ht="36" customHeight="1" s="2">
      <c r="A1" s="212" t="inlineStr">
        <is>
          <t>tbex</t>
        </is>
      </c>
    </row>
    <row r="2" ht="36" customHeight="1" s="2"/>
    <row r="3" ht="28" customHeight="1" s="2">
      <c r="A3" s="213" t="inlineStr">
        <is>
          <t>VERSION DÉMO  ·  APERÇU GRATUIT</t>
        </is>
      </c>
    </row>
    <row r="4" ht="18" customHeight="1" s="2"/>
    <row r="5" ht="36" customHeight="1" s="2">
      <c r="A5" s="214" t="inlineStr">
        <is>
          <t>Plan d'action annuel</t>
        </is>
      </c>
    </row>
    <row r="6" ht="12" customHeight="1" s="2"/>
    <row r="7">
      <c r="A7" s="215" t="inlineStr">
        <is>
          <t>Vous avez sous les yeux la VERSION DÉMO de notre tableau « Plan d'action annuel ».
Cette version vous permet de découvrir la structure, les onglets, les formules et la mise en page.
Les données ont été anonymisées et limitées : noms remplacés par 'Salarié 01', 'Enfant 01', etc.
⚠ Cette version est verrouillée en lecture seule.
➤ Pour acheter la version COMPLÈTE et débloquer toutes les fonctionnalités :</t>
        </is>
      </c>
    </row>
    <row r="8"/>
    <row r="9"/>
    <row r="10"/>
    <row r="11"/>
    <row r="12"/>
    <row r="13" ht="12" customHeight="1" s="2"/>
    <row r="14" ht="50" customHeight="1" s="2">
      <c r="A14" s="216" t="inlineStr">
        <is>
          <t>39 €</t>
        </is>
      </c>
    </row>
    <row r="15" ht="26" customHeight="1" s="2">
      <c r="A15" s="217" t="inlineStr">
        <is>
          <t>👉  tbex.fr  ·  contact@tbex.fr</t>
        </is>
      </c>
    </row>
    <row r="16" ht="18" customHeight="1" s="2"/>
    <row r="17" ht="22" customHeight="1" s="2">
      <c r="A17" s="218" t="inlineStr">
        <is>
          <t>✓ Dans la version complète :</t>
        </is>
      </c>
    </row>
    <row r="18" ht="18" customHeight="1" s="2">
      <c r="A18" s="219" t="inlineStr">
        <is>
          <t>• 3 vues croisées : OKR, Gantt, Kanban (synchronisées automatiquement)</t>
        </is>
      </c>
    </row>
    <row r="19" ht="18" customHeight="1" s="2">
      <c r="A19" s="219" t="inlineStr">
        <is>
          <t>• 25 actions pré-réparties sur 6 grands objectifs annuels</t>
        </is>
      </c>
    </row>
    <row r="20" ht="18" customHeight="1" s="2">
      <c r="A20" s="219" t="inlineStr">
        <is>
          <t>• Suivi du statut et du % d'avancement (mises en forme conditionnelles)</t>
        </is>
      </c>
    </row>
    <row r="21" ht="18" customHeight="1" s="2">
      <c r="A21" s="219" t="inlineStr">
        <is>
          <t>• Tableau de bord synthétique pour réunions d'équipe</t>
        </is>
      </c>
    </row>
    <row r="22" ht="18" customHeight="1" s="2">
      <c r="A22" s="219" t="inlineStr">
        <is>
          <t>• Toutes les feuilles déverrouillées et personnalisables</t>
        </is>
      </c>
    </row>
    <row r="23" ht="18" customHeight="1" s="2">
      <c r="A23" s="219" t="inlineStr">
        <is>
          <t>• Support inclus 30 jours après l'achat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D6AB"/>
  <mergeCells count="13">
    <mergeCell ref="A19:F19"/>
    <mergeCell ref="A14:F14"/>
    <mergeCell ref="A5:F5"/>
    <mergeCell ref="A23:F23"/>
    <mergeCell ref="A1:F2"/>
    <mergeCell ref="A15:F15"/>
    <mergeCell ref="A22:F22"/>
    <mergeCell ref="A17:F17"/>
    <mergeCell ref="A18:F18"/>
    <mergeCell ref="A3:F3"/>
    <mergeCell ref="A21:F21"/>
    <mergeCell ref="A20:F20"/>
    <mergeCell ref="A7:F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33"/>
  <sheetViews>
    <sheetView tabSelected="1" zoomScale="80" zoomScaleNormal="80" workbookViewId="0">
      <pane ySplit="2" topLeftCell="A3" activePane="bottomLeft" state="frozen"/>
      <selection pane="bottomLeft" activeCell="I22" sqref="I22"/>
    </sheetView>
  </sheetViews>
  <sheetFormatPr baseColWidth="10" defaultRowHeight="14.4"/>
  <cols>
    <col width="29.33203125" customWidth="1" style="2" min="1" max="1"/>
    <col width="64.77734375" customWidth="1" style="2" min="2" max="2"/>
    <col width="58.33203125" customWidth="1" style="2" min="3" max="3"/>
    <col width="38.88671875" customWidth="1" style="2" min="4" max="4"/>
    <col width="18.109375" customWidth="1" style="2" min="5" max="5"/>
    <col width="20.77734375" customWidth="1" style="2" min="6" max="6"/>
    <col width="23.33203125" customWidth="1" style="2" min="7" max="7"/>
    <col width="20.77734375" customWidth="1" style="2" min="8" max="8"/>
    <col width="18.109375" customWidth="1" style="2" min="9" max="9"/>
    <col width="15.5546875" customWidth="1" style="2" min="10" max="10"/>
    <col width="23.33203125" customWidth="1" style="2" min="11" max="11"/>
    <col width="58.33203125" customWidth="1" style="2" min="12" max="13"/>
  </cols>
  <sheetData>
    <row r="1" ht="45" customHeight="1" s="2">
      <c r="A1" s="1" t="n">
        <v>0.01</v>
      </c>
    </row>
    <row r="2">
      <c r="A2" s="64" t="inlineStr">
        <is>
          <t>N°</t>
        </is>
      </c>
      <c r="B2" s="63" t="inlineStr">
        <is>
          <t>Objectif clé (O)</t>
        </is>
      </c>
      <c r="C2" s="63" t="inlineStr">
        <is>
          <t>Résultat clé (KR) / Activité</t>
        </is>
      </c>
      <c r="D2" s="63" t="inlineStr">
        <is>
          <t>Tâches à faire</t>
        </is>
      </c>
      <c r="E2" s="63" t="inlineStr">
        <is>
          <t>Bénéficiaires</t>
        </is>
      </c>
      <c r="F2" s="63" t="inlineStr">
        <is>
          <t>Responsable</t>
        </is>
      </c>
      <c r="G2" s="63" t="inlineStr">
        <is>
          <t>Date prévue</t>
        </is>
      </c>
      <c r="H2" s="63" t="inlineStr">
        <is>
          <t>Échéance</t>
        </is>
      </c>
      <c r="I2" s="63" t="inlineStr">
        <is>
          <t>Statut</t>
        </is>
      </c>
      <c r="J2" s="63" t="inlineStr">
        <is>
          <t>% Avancement</t>
        </is>
      </c>
      <c r="K2" s="63" t="inlineStr">
        <is>
          <t>Date réalisée</t>
        </is>
      </c>
      <c r="L2" s="63" t="inlineStr">
        <is>
          <t>Indicateurs de réussite</t>
        </is>
      </c>
      <c r="M2" s="75" t="inlineStr">
        <is>
          <t>Observations / Leçons apprises</t>
        </is>
      </c>
    </row>
    <row r="3" ht="28.05" customHeight="1" s="2">
      <c r="A3" s="65" t="inlineStr">
        <is>
          <t>O1 — RENTRÉE ET ACCUEIL : Garantir une rentrée réussie</t>
        </is>
      </c>
      <c r="B3" s="220" t="n"/>
      <c r="C3" s="220" t="n"/>
      <c r="D3" s="220" t="n"/>
      <c r="E3" s="220" t="n"/>
      <c r="F3" s="220" t="n"/>
      <c r="G3" s="220" t="n"/>
      <c r="H3" s="220" t="n"/>
      <c r="I3" s="220" t="n"/>
      <c r="J3" s="220" t="n"/>
      <c r="K3" s="220" t="n"/>
      <c r="L3" s="220" t="n"/>
      <c r="M3" s="221" t="n"/>
    </row>
    <row r="4" ht="49.95" customHeight="1" s="2">
      <c r="A4" s="66" t="n">
        <v>1</v>
      </c>
      <c r="B4" s="6" t="inlineStr">
        <is>
          <t>Garantir une rentrée réussie</t>
        </is>
      </c>
      <c r="C4" s="7" t="inlineStr">
        <is>
          <t>Présentation des équipes et des règles</t>
        </is>
      </c>
      <c r="D4" s="8" t="inlineStr">
        <is>
          <t>Préparer support de présentation, travailler les règles, communiquer dates, planifier la réunion</t>
        </is>
      </c>
      <c r="E4" s="9" t="inlineStr">
        <is>
          <t>Parents</t>
        </is>
      </c>
      <c r="F4" s="9" t="inlineStr">
        <is>
          <t>Coordination + Équipe</t>
        </is>
      </c>
      <c r="G4" s="10" t="inlineStr">
        <is>
          <t>22/07/2025</t>
        </is>
      </c>
      <c r="H4" s="10" t="inlineStr">
        <is>
          <t>19/07/2025</t>
        </is>
      </c>
      <c r="I4" s="9" t="inlineStr">
        <is>
          <t>Terminé</t>
        </is>
      </c>
      <c r="J4" s="11" t="n">
        <v>1</v>
      </c>
      <c r="K4" s="10" t="inlineStr">
        <is>
          <t>22/07/2025</t>
        </is>
      </c>
      <c r="L4" s="12" t="inlineStr">
        <is>
          <t>Taux de présence des familles &gt; 80%</t>
        </is>
      </c>
      <c r="M4" s="77" t="inlineStr">
        <is>
          <t>Préparer un support avec des images et préparer la salle avant le jour J</t>
        </is>
      </c>
    </row>
    <row r="5" ht="49.95" customHeight="1" s="2">
      <c r="A5" s="66" t="n">
        <v>2</v>
      </c>
      <c r="B5" s="13" t="n"/>
      <c r="C5" s="7" t="inlineStr">
        <is>
          <t>Période d'inscription</t>
        </is>
      </c>
      <c r="D5" s="8" t="inlineStr">
        <is>
          <t>Préparer formulaires, communiquer dates, préparer accueil, organiser évaluations d'entrée</t>
        </is>
      </c>
      <c r="E5" s="9" t="inlineStr">
        <is>
          <t>Parents</t>
        </is>
      </c>
      <c r="F5" s="9" t="inlineStr">
        <is>
          <t>Équipe pédagogique</t>
        </is>
      </c>
      <c r="G5" s="9" t="inlineStr">
        <is>
          <t>Août 2025</t>
        </is>
      </c>
      <c r="H5" s="9" t="inlineStr">
        <is>
          <t>Août 2025</t>
        </is>
      </c>
      <c r="I5" s="9" t="inlineStr">
        <is>
          <t>Terminé</t>
        </is>
      </c>
      <c r="J5" s="11" t="n">
        <v>1</v>
      </c>
      <c r="K5" s="14" t="n">
        <v>45901</v>
      </c>
      <c r="L5" s="15" t="inlineStr">
        <is>
          <t>100% inscriptions validées, dossier complet</t>
        </is>
      </c>
      <c r="M5" s="78" t="inlineStr">
        <is>
          <t>⚠️ Date non respectée. Améliorer la communication entre équipes et respecter les délais.</t>
        </is>
      </c>
    </row>
    <row r="6" ht="49.95" customHeight="1" s="2">
      <c r="A6" s="66" t="n">
        <v>3</v>
      </c>
      <c r="B6" s="13" t="n"/>
      <c r="C6" s="7" t="inlineStr">
        <is>
          <t>Distribution des uniformes</t>
        </is>
      </c>
      <c r="D6" s="8" t="inlineStr">
        <is>
          <t>Commander uniformes, organiser répartition, communiquer dates</t>
        </is>
      </c>
      <c r="E6" s="9" t="inlineStr">
        <is>
          <t>Parents / Élèves</t>
        </is>
      </c>
      <c r="F6" s="9" t="inlineStr">
        <is>
          <t>Coordination + Équipe pédagogique</t>
        </is>
      </c>
      <c r="G6" s="9" t="inlineStr">
        <is>
          <t>Août 2025</t>
        </is>
      </c>
      <c r="H6" s="9" t="inlineStr">
        <is>
          <t>Août 2025</t>
        </is>
      </c>
      <c r="I6" s="9" t="inlineStr">
        <is>
          <t>Terminé</t>
        </is>
      </c>
      <c r="J6" s="11" t="n">
        <v>1</v>
      </c>
      <c r="K6" s="14" t="n">
        <v>45901</v>
      </c>
      <c r="L6" s="15" t="inlineStr">
        <is>
          <t>Chaque élève équipé, pas de réclamation majeure</t>
        </is>
      </c>
      <c r="M6" s="78" t="inlineStr">
        <is>
          <t>⚠️ Date non respectée, mauvaise organisation. Revoir le processus.</t>
        </is>
      </c>
    </row>
    <row r="7" ht="49.95" customHeight="1" s="2">
      <c r="A7" s="66" t="n">
        <v>4</v>
      </c>
      <c r="B7" s="13" t="n"/>
      <c r="C7" s="7" t="inlineStr">
        <is>
          <t>Journée d'accueil des familles</t>
        </is>
      </c>
      <c r="D7" s="8" t="inlineStr">
        <is>
          <t>Préparer projet péda, support de présentation, communiquer dates</t>
        </is>
      </c>
      <c r="E7" s="9" t="inlineStr">
        <is>
          <t>Parents</t>
        </is>
      </c>
      <c r="F7" s="9" t="inlineStr">
        <is>
          <t>Coordination + Équipe + Péda</t>
        </is>
      </c>
      <c r="G7" s="10" t="inlineStr">
        <is>
          <t>18/09/2025</t>
        </is>
      </c>
      <c r="H7" s="10" t="inlineStr">
        <is>
          <t>13/09/2025</t>
        </is>
      </c>
      <c r="I7" s="9" t="inlineStr">
        <is>
          <t>Terminé</t>
        </is>
      </c>
      <c r="J7" s="11" t="n">
        <v>1</v>
      </c>
      <c r="K7" s="10" t="inlineStr">
        <is>
          <t>18/09/2025</t>
        </is>
      </c>
      <c r="L7" s="12" t="inlineStr">
        <is>
          <t>Forte participation des familles, retours positifs</t>
        </is>
      </c>
      <c r="M7" s="79" t="inlineStr">
        <is>
          <t>✅ Bonne organisation dans l'ensemble</t>
        </is>
      </c>
    </row>
    <row r="8" ht="49.95" customHeight="1" s="2">
      <c r="A8" s="66" t="n">
        <v>5</v>
      </c>
      <c r="B8" s="13" t="n"/>
      <c r="C8" s="7" t="inlineStr">
        <is>
          <t>Jour de rentrée scolaire</t>
        </is>
      </c>
      <c r="D8" s="8" t="inlineStr">
        <is>
          <t>Communiquer dates, préparer accueil, mettre à jour outils de suivi</t>
        </is>
      </c>
      <c r="E8" s="9" t="inlineStr">
        <is>
          <t>Parents / Élèves</t>
        </is>
      </c>
      <c r="F8" s="9" t="inlineStr">
        <is>
          <t>Toute l'équipe</t>
        </is>
      </c>
      <c r="G8" s="10" t="n">
        <v>45909</v>
      </c>
      <c r="H8" s="10" t="n">
        <v>45697</v>
      </c>
      <c r="I8" s="9" t="inlineStr">
        <is>
          <t>Terminé</t>
        </is>
      </c>
      <c r="J8" s="11" t="n">
        <v>1</v>
      </c>
      <c r="K8" s="10" t="inlineStr">
        <is>
          <t>23/09/2025</t>
        </is>
      </c>
      <c r="L8" s="8" t="inlineStr">
        <is>
          <t>Élèves intégrés, climat serein</t>
        </is>
      </c>
      <c r="M8" s="79" t="inlineStr">
        <is>
          <t>✅ Tout s'est bien déroulé</t>
        </is>
      </c>
    </row>
    <row r="9" ht="49.95" customHeight="1" s="2">
      <c r="A9" s="208" t="inlineStr">
        <is>
          <t>O2 — ÉVÉNEMENTS PÉDAGOGIQUES : Favoriser la curiosité et la créativité</t>
        </is>
      </c>
      <c r="B9" s="16" t="n"/>
      <c r="C9" s="16" t="n"/>
      <c r="D9" s="17" t="n"/>
      <c r="E9" s="16" t="n"/>
      <c r="F9" s="16" t="n"/>
      <c r="G9" s="16" t="n"/>
      <c r="H9" s="16" t="n"/>
      <c r="I9" s="16" t="n"/>
      <c r="J9" s="16" t="n"/>
      <c r="K9" s="16" t="n"/>
      <c r="L9" s="17" t="n"/>
      <c r="M9" s="80" t="n"/>
    </row>
    <row r="10" ht="49.95" customHeight="1" s="2">
      <c r="A10" s="67" t="n">
        <v>6</v>
      </c>
      <c r="B10" s="18" t="inlineStr">
        <is>
          <t>Favoriser la curiosité et la créativité</t>
        </is>
      </c>
      <c r="C10" s="19" t="inlineStr">
        <is>
          <t>Sorties extrascolaires</t>
        </is>
      </c>
      <c r="D10" s="20" t="inlineStr">
        <is>
          <t>Identifier lieux, préparer devis, organiser transport et encadrement, communiquer dates</t>
        </is>
      </c>
      <c r="E10" s="21" t="inlineStr">
        <is>
          <t>Bénéficiaires</t>
        </is>
      </c>
      <c r="F10" s="21" t="inlineStr">
        <is>
          <t>Coordination + Équipe d'animation</t>
        </is>
      </c>
      <c r="G10" s="21" t="inlineStr">
        <is>
          <t>Oct-Juil (5 sessions)</t>
        </is>
      </c>
      <c r="H10" s="21" t="inlineStr">
        <is>
          <t>Avant chaque sortie</t>
        </is>
      </c>
      <c r="I10" s="21" t="inlineStr">
        <is>
          <t>En cours</t>
        </is>
      </c>
      <c r="J10" s="22" t="n">
        <v>0.2</v>
      </c>
      <c r="K10" s="23" t="n"/>
      <c r="L10" s="24" t="inlineStr">
        <is>
          <t>Participation 100%, respect planning, élèves bien encadrés, bilan positif</t>
        </is>
      </c>
      <c r="M10" s="81" t="n"/>
    </row>
    <row r="11" ht="49.95" customHeight="1" s="2">
      <c r="A11" s="67" t="n">
        <v>7</v>
      </c>
      <c r="B11" s="23" t="n"/>
      <c r="C11" s="19" t="inlineStr">
        <is>
          <t>Soutien scolaire</t>
        </is>
      </c>
      <c r="D11" s="20" t="inlineStr">
        <is>
          <t>Identifier besoins, organiser groupes, préparer supports, prévoir matériel</t>
        </is>
      </c>
      <c r="E11" s="21" t="inlineStr">
        <is>
          <t>Bénéficiaires + Écoles</t>
        </is>
      </c>
      <c r="F11" s="21" t="inlineStr">
        <is>
          <t>Équipe pédagogique</t>
        </is>
      </c>
      <c r="G11" s="21" t="inlineStr">
        <is>
          <t>Oct-Juil (4 sessions)</t>
        </is>
      </c>
      <c r="H11" s="21" t="inlineStr">
        <is>
          <t>Avant chaque session</t>
        </is>
      </c>
      <c r="I11" s="21" t="inlineStr">
        <is>
          <t>En cours</t>
        </is>
      </c>
      <c r="J11" s="22" t="n">
        <v>0.25</v>
      </c>
      <c r="K11" s="23" t="n"/>
      <c r="L11" s="24" t="inlineStr">
        <is>
          <t>Participation 100%, résultats positifs &gt; 70%, présence externe &gt; 50%</t>
        </is>
      </c>
      <c r="M11" s="81" t="n"/>
    </row>
    <row r="12" ht="49.95" customHeight="1" s="2">
      <c r="A12" s="67" t="n">
        <v>8</v>
      </c>
      <c r="B12" s="23" t="n"/>
      <c r="C12" s="19" t="inlineStr">
        <is>
          <t>Vacances scolaires (activités)</t>
        </is>
      </c>
      <c r="D12" s="20" t="inlineStr">
        <is>
          <t>Planifier activités, préparer matériel, organiser sorties</t>
        </is>
      </c>
      <c r="E12" s="21" t="inlineStr">
        <is>
          <t>Bénéficiaires</t>
        </is>
      </c>
      <c r="F12" s="21" t="inlineStr">
        <is>
          <t>Équipe animation</t>
        </is>
      </c>
      <c r="G12" s="21" t="inlineStr">
        <is>
          <t>Oct-Juil (5 périodes)</t>
        </is>
      </c>
      <c r="H12" s="21" t="inlineStr">
        <is>
          <t>Avant chaque période</t>
        </is>
      </c>
      <c r="I12" s="21" t="inlineStr">
        <is>
          <t>En cours</t>
        </is>
      </c>
      <c r="J12" s="22" t="n">
        <v>0.2</v>
      </c>
      <c r="K12" s="23" t="n"/>
      <c r="L12" s="24" t="inlineStr">
        <is>
          <t>Participation élèves, bilan positif</t>
        </is>
      </c>
      <c r="M12" s="81" t="n"/>
    </row>
    <row r="13" ht="49.95" customHeight="1" s="2">
      <c r="A13" s="67" t="n">
        <v>9</v>
      </c>
      <c r="B13" s="23" t="n"/>
      <c r="C13" s="19" t="inlineStr">
        <is>
          <t>Concours d'écriture, lecture et expression orale</t>
        </is>
      </c>
      <c r="D13" s="20" t="inlineStr">
        <is>
          <t>Définir catégories et critères, préparer matériel, préparer enfants, prévoir récompenses</t>
        </is>
      </c>
      <c r="E13" s="21" t="inlineStr">
        <is>
          <t>Bénéficiaires</t>
        </is>
      </c>
      <c r="F13" s="21" t="inlineStr">
        <is>
          <t>Équipe anim + péda</t>
        </is>
      </c>
      <c r="G13" s="21" t="inlineStr">
        <is>
          <t>Fév, Avr, Juil 2026</t>
        </is>
      </c>
      <c r="H13" s="25" t="inlineStr">
        <is>
          <t>2 sem. avant chaque concours</t>
        </is>
      </c>
      <c r="I13" s="21" t="inlineStr">
        <is>
          <t>Non commencé</t>
        </is>
      </c>
      <c r="J13" s="22" t="n">
        <v>0</v>
      </c>
      <c r="K13" s="23" t="n"/>
      <c r="L13" s="24" t="inlineStr">
        <is>
          <t>Participation &gt; 80%, confiance en soi, motivation et satisfaction 100%</t>
        </is>
      </c>
      <c r="M13" s="81" t="n"/>
    </row>
    <row r="14" ht="49.95" customHeight="1" s="2">
      <c r="A14" s="67" t="n">
        <v>10</v>
      </c>
      <c r="B14" s="23" t="n"/>
      <c r="C14" s="19" t="inlineStr">
        <is>
          <t>Journée des langues</t>
        </is>
      </c>
      <c r="D14" s="20" t="inlineStr">
        <is>
          <t>Préparer les ateliers linguistiques</t>
        </is>
      </c>
      <c r="E14" s="21" t="inlineStr">
        <is>
          <t>Bénéficiaires</t>
        </is>
      </c>
      <c r="F14" s="21" t="inlineStr">
        <is>
          <t>Équipe anim + péda</t>
        </is>
      </c>
      <c r="G14" s="26" t="inlineStr">
        <is>
          <t>22/05/2026</t>
        </is>
      </c>
      <c r="H14" s="26" t="n">
        <v>46239</v>
      </c>
      <c r="I14" s="21" t="inlineStr">
        <is>
          <t>Non commencé</t>
        </is>
      </c>
      <c r="J14" s="22" t="n">
        <v>0</v>
      </c>
      <c r="K14" s="23" t="n"/>
      <c r="L14" s="24" t="inlineStr">
        <is>
          <t>Diversité de langues représentées, productions élèves</t>
        </is>
      </c>
      <c r="M14" s="81" t="n"/>
    </row>
    <row r="15" ht="49.95" customHeight="1" s="2">
      <c r="A15" s="67" t="n">
        <v>11</v>
      </c>
      <c r="B15" s="23" t="n"/>
      <c r="C15" s="19" t="inlineStr">
        <is>
          <t>Journée culturelle</t>
        </is>
      </c>
      <c r="D15" s="20" t="inlineStr">
        <is>
          <t>Choisir thématique, inviter intervenants extérieurs, organiser exposition</t>
        </is>
      </c>
      <c r="E15" s="21" t="inlineStr">
        <is>
          <t>Bénéficiaires</t>
        </is>
      </c>
      <c r="F15" s="21" t="inlineStr">
        <is>
          <t>Équipe animation</t>
        </is>
      </c>
      <c r="G15" s="26" t="n">
        <v>46301</v>
      </c>
      <c r="H15" s="26" t="inlineStr">
        <is>
          <t>27/05/2026</t>
        </is>
      </c>
      <c r="I15" s="21" t="inlineStr">
        <is>
          <t>Non commencé</t>
        </is>
      </c>
      <c r="J15" s="22" t="n">
        <v>0</v>
      </c>
      <c r="K15" s="23" t="n"/>
      <c r="L15" s="24" t="inlineStr">
        <is>
          <t>Exposition réalisée, implication élèves</t>
        </is>
      </c>
      <c r="M15" s="81" t="n"/>
    </row>
    <row r="16" ht="28.05" customHeight="1" s="2">
      <c r="A16" s="209" t="inlineStr">
        <is>
          <t>O3 — ÉVÉNEMENTS INSTITUTIONNELS : Renforcer le lien école-familles et assurer le suivi éducatif</t>
        </is>
      </c>
      <c r="B16" s="220" t="n"/>
      <c r="C16" s="220" t="n"/>
      <c r="D16" s="220" t="n"/>
      <c r="E16" s="220" t="n"/>
      <c r="F16" s="220" t="n"/>
      <c r="G16" s="220" t="n"/>
      <c r="H16" s="220" t="n"/>
      <c r="I16" s="220" t="n"/>
      <c r="J16" s="220" t="n"/>
      <c r="K16" s="220" t="n"/>
      <c r="L16" s="220" t="n"/>
      <c r="M16" s="221" t="n"/>
    </row>
    <row r="17" ht="49.95" customHeight="1" s="2">
      <c r="A17" s="68" t="n">
        <v>12</v>
      </c>
      <c r="B17" s="27" t="inlineStr">
        <is>
          <t>Renforcer le lien école-familles et assurer le suivi éducatif</t>
        </is>
      </c>
      <c r="C17" s="28" t="inlineStr">
        <is>
          <t>Réunions parents-professeurs</t>
        </is>
      </c>
      <c r="D17" s="29" t="inlineStr">
        <is>
          <t>Informer les familles, préparer supports pédagogiques, préparer et vérifier les bulletins</t>
        </is>
      </c>
      <c r="E17" s="30" t="inlineStr">
        <is>
          <t>Parents / Élèves</t>
        </is>
      </c>
      <c r="F17" s="30" t="inlineStr">
        <is>
          <t>Équipe pédagogique</t>
        </is>
      </c>
      <c r="G17" s="30" t="inlineStr">
        <is>
          <t>15/01/2026 et 25/06/2026</t>
        </is>
      </c>
      <c r="H17" s="30" t="inlineStr">
        <is>
          <t>Avant chaque réunion</t>
        </is>
      </c>
      <c r="I17" s="30" t="inlineStr">
        <is>
          <t>Non commencé</t>
        </is>
      </c>
      <c r="J17" s="31" t="n">
        <v>0</v>
      </c>
      <c r="K17" s="32" t="n"/>
      <c r="L17" s="33" t="inlineStr">
        <is>
          <t>Taux de présence à 100%, retours constructifs</t>
        </is>
      </c>
      <c r="M17" s="82" t="n"/>
    </row>
    <row r="18" ht="49.95" customHeight="1" s="2">
      <c r="A18" s="68" t="n">
        <v>13</v>
      </c>
      <c r="B18" s="32" t="n"/>
      <c r="C18" s="28" t="inlineStr">
        <is>
          <t>Ateliers parents</t>
        </is>
      </c>
      <c r="D18" s="29" t="inlineStr">
        <is>
          <t>Identifier thématiques, préparer atelier, informer parents</t>
        </is>
      </c>
      <c r="E18" s="30" t="inlineStr">
        <is>
          <t>Parents</t>
        </is>
      </c>
      <c r="F18" s="30" t="inlineStr">
        <is>
          <t>Coordination + Équipe</t>
        </is>
      </c>
      <c r="G18" s="34" t="inlineStr">
        <is>
          <t>30/10, 29/01, 26/03, 28/05</t>
        </is>
      </c>
      <c r="H18" s="34" t="inlineStr">
        <is>
          <t>24/10, 23/01, 20/03, 22/05</t>
        </is>
      </c>
      <c r="I18" s="30" t="inlineStr">
        <is>
          <t>En cours</t>
        </is>
      </c>
      <c r="J18" s="31" t="n">
        <v>0.25</v>
      </c>
      <c r="K18" s="32" t="n"/>
      <c r="L18" s="33" t="inlineStr">
        <is>
          <t>Participation régulière, satisfaction familles</t>
        </is>
      </c>
      <c r="M18" s="82" t="n"/>
    </row>
    <row r="19" ht="49.95" customHeight="1" s="2">
      <c r="A19" s="68" t="n">
        <v>14</v>
      </c>
      <c r="B19" s="32" t="n"/>
      <c r="C19" s="28" t="inlineStr">
        <is>
          <t>Évaluation des élèves</t>
        </is>
      </c>
      <c r="D19" s="29" t="inlineStr">
        <is>
          <t>Planifier évaluations, préparer outils, organiser la semaine</t>
        </is>
      </c>
      <c r="E19" s="30" t="inlineStr">
        <is>
          <t>Bénéficiaires</t>
        </is>
      </c>
      <c r="F19" s="30" t="inlineStr">
        <is>
          <t>Équipe pédagogique</t>
        </is>
      </c>
      <c r="G19" s="30" t="inlineStr">
        <is>
          <t>08/12, 16/03, 08/06</t>
        </is>
      </c>
      <c r="H19" s="30" t="inlineStr">
        <is>
          <t>01/12, 09/03, 01/06</t>
        </is>
      </c>
      <c r="I19" s="30" t="inlineStr">
        <is>
          <t>Non commencé</t>
        </is>
      </c>
      <c r="J19" s="31" t="n">
        <v>0</v>
      </c>
      <c r="K19" s="32" t="n"/>
      <c r="L19" s="33" t="inlineStr">
        <is>
          <t>100% évaluations réalisées</t>
        </is>
      </c>
      <c r="M19" s="82" t="n"/>
    </row>
    <row r="20" ht="28.05" customHeight="1" s="2">
      <c r="A20" s="69" t="inlineStr">
        <is>
          <t>O4 — ÉVÉNEMENTS FESTIFS : Créer le sentiment d'appartenance à la communauté éducative</t>
        </is>
      </c>
      <c r="B20" s="220" t="n"/>
      <c r="C20" s="220" t="n"/>
      <c r="D20" s="220" t="n"/>
      <c r="E20" s="220" t="n"/>
      <c r="F20" s="220" t="n"/>
      <c r="G20" s="220" t="n"/>
      <c r="H20" s="220" t="n"/>
      <c r="I20" s="220" t="n"/>
      <c r="J20" s="220" t="n"/>
      <c r="K20" s="220" t="n"/>
      <c r="L20" s="220" t="n"/>
      <c r="M20" s="221" t="n"/>
    </row>
    <row r="21" ht="45" customHeight="1" s="2">
      <c r="A21" s="70" t="n">
        <v>15</v>
      </c>
      <c r="B21" s="36" t="inlineStr">
        <is>
          <t>Créer le sentiment d'appartenance</t>
        </is>
      </c>
      <c r="C21" s="37" t="inlineStr">
        <is>
          <t>Halloween</t>
        </is>
      </c>
      <c r="D21" s="38" t="inlineStr">
        <is>
          <t>Prévoir déco, déguisements, bonbons</t>
        </is>
      </c>
      <c r="E21" s="39" t="inlineStr">
        <is>
          <t>Bénéficiaires</t>
        </is>
      </c>
      <c r="F21" s="39" t="inlineStr">
        <is>
          <t>Coordination + Équipe d'animation</t>
        </is>
      </c>
      <c r="G21" s="40" t="inlineStr">
        <is>
          <t>31/10/2025</t>
        </is>
      </c>
      <c r="H21" s="40" t="inlineStr">
        <is>
          <t>24/10/2025</t>
        </is>
      </c>
      <c r="I21" s="39" t="inlineStr">
        <is>
          <t>Terminé</t>
        </is>
      </c>
      <c r="J21" s="41" t="n">
        <v>1</v>
      </c>
      <c r="K21" s="40" t="inlineStr">
        <is>
          <t>29/10/2025</t>
        </is>
      </c>
      <c r="L21" s="42" t="inlineStr">
        <is>
          <t>Organisation réussie, forte participation</t>
        </is>
      </c>
      <c r="M21" s="84" t="inlineStr">
        <is>
          <t>✅ L'événement s'est bien déroulé</t>
        </is>
      </c>
    </row>
    <row r="22" ht="45" customHeight="1" s="2">
      <c r="A22" s="70" t="n">
        <v>16</v>
      </c>
      <c r="B22" s="43" t="n"/>
      <c r="C22" s="37" t="inlineStr">
        <is>
          <t>Fête de Noël / Fin d'année civile</t>
        </is>
      </c>
      <c r="D22" s="38" t="inlineStr">
        <is>
          <t>Organiser déco, préparer spectacle, prévoir goûter</t>
        </is>
      </c>
      <c r="E22" s="39" t="inlineStr">
        <is>
          <t>Bénéficiaires</t>
        </is>
      </c>
      <c r="F22" s="39" t="inlineStr">
        <is>
          <t>Équipe animation</t>
        </is>
      </c>
      <c r="G22" s="44" t="inlineStr">
        <is>
          <t>25/12/2025 et 01/01/2026</t>
        </is>
      </c>
      <c r="H22" s="40" t="inlineStr">
        <is>
          <t>15/12/2025</t>
        </is>
      </c>
      <c r="I22" s="39" t="inlineStr">
        <is>
          <t>Terminé</t>
        </is>
      </c>
      <c r="J22" s="41" t="n">
        <v>0</v>
      </c>
      <c r="K22" s="43" t="n"/>
      <c r="L22" s="42" t="inlineStr">
        <is>
          <t>Organisation réussie, spectacle présenté, familles satisfaits</t>
        </is>
      </c>
      <c r="M22" s="85" t="n"/>
    </row>
    <row r="23" ht="45" customHeight="1" s="2">
      <c r="A23" s="70" t="n">
        <v>17</v>
      </c>
      <c r="B23" s="43" t="n"/>
      <c r="C23" s="37" t="inlineStr">
        <is>
          <t>Carnaval</t>
        </is>
      </c>
      <c r="D23" s="38" t="inlineStr">
        <is>
          <t>Organiser défilé, préparer chants et danses</t>
        </is>
      </c>
      <c r="E23" s="39" t="inlineStr">
        <is>
          <t>Bénéficiaires</t>
        </is>
      </c>
      <c r="F23" s="39" t="inlineStr">
        <is>
          <t>Équipe animation</t>
        </is>
      </c>
      <c r="G23" s="40" t="inlineStr">
        <is>
          <t>17/02/2026</t>
        </is>
      </c>
      <c r="H23" s="40" t="n">
        <v>46297</v>
      </c>
      <c r="I23" s="39" t="inlineStr">
        <is>
          <t>Non commencé</t>
        </is>
      </c>
      <c r="J23" s="41" t="n">
        <v>0</v>
      </c>
      <c r="K23" s="43" t="n"/>
      <c r="L23" s="38" t="inlineStr">
        <is>
          <t>Défilé réussi, élèves actifs et bien encadrés</t>
        </is>
      </c>
      <c r="M23" s="85" t="n"/>
    </row>
    <row r="24" ht="45" customHeight="1" s="2">
      <c r="A24" s="70" t="n">
        <v>18</v>
      </c>
      <c r="B24" s="43" t="n"/>
      <c r="C24" s="37" t="inlineStr">
        <is>
          <t>Pâques</t>
        </is>
      </c>
      <c r="D24" s="38" t="inlineStr">
        <is>
          <t>Préparer ateliers, prévoir chocolat</t>
        </is>
      </c>
      <c r="E24" s="39" t="inlineStr">
        <is>
          <t>Bénéficiaires</t>
        </is>
      </c>
      <c r="F24" s="39" t="inlineStr">
        <is>
          <t>Équipe animation</t>
        </is>
      </c>
      <c r="G24" s="40" t="n">
        <v>46146</v>
      </c>
      <c r="H24" s="40" t="inlineStr">
        <is>
          <t>30/03/2026</t>
        </is>
      </c>
      <c r="I24" s="39" t="inlineStr">
        <is>
          <t>Non commencé</t>
        </is>
      </c>
      <c r="J24" s="41" t="n">
        <v>0</v>
      </c>
      <c r="K24" s="43" t="n"/>
      <c r="L24" s="38" t="inlineStr">
        <is>
          <t>Ateliers bien préparés, participation enfants</t>
        </is>
      </c>
      <c r="M24" s="85" t="n"/>
    </row>
    <row r="25" ht="45" customHeight="1" s="2">
      <c r="A25" s="70" t="n">
        <v>19</v>
      </c>
      <c r="B25" s="43" t="n"/>
      <c r="C25" s="37" t="inlineStr">
        <is>
          <t>Fête des mères</t>
        </is>
      </c>
      <c r="D25" s="38" t="inlineStr">
        <is>
          <t>Préparer ateliers (cadeaux, cartes)</t>
        </is>
      </c>
      <c r="E25" s="39" t="inlineStr">
        <is>
          <t>Bénéficiaires</t>
        </is>
      </c>
      <c r="F25" s="39" t="inlineStr">
        <is>
          <t>Équipe animation</t>
        </is>
      </c>
      <c r="G25" s="40" t="inlineStr">
        <is>
          <t>31/05/2026</t>
        </is>
      </c>
      <c r="H25" s="40" t="inlineStr">
        <is>
          <t>25/05/2026</t>
        </is>
      </c>
      <c r="I25" s="39" t="inlineStr">
        <is>
          <t>Non commencé</t>
        </is>
      </c>
      <c r="J25" s="41" t="n">
        <v>0</v>
      </c>
      <c r="K25" s="43" t="n"/>
      <c r="L25" s="38" t="inlineStr">
        <is>
          <t>Cadeaux réalisés par tous, retours familles positifs</t>
        </is>
      </c>
      <c r="M25" s="85" t="n"/>
    </row>
    <row r="26" ht="45" customHeight="1" s="2">
      <c r="A26" s="70" t="n">
        <v>20</v>
      </c>
      <c r="B26" s="43" t="n"/>
      <c r="C26" s="37" t="inlineStr">
        <is>
          <t>Fête des pères</t>
        </is>
      </c>
      <c r="D26" s="38" t="inlineStr">
        <is>
          <t>Préparer ateliers (cadeaux, cartes)</t>
        </is>
      </c>
      <c r="E26" s="39" t="inlineStr">
        <is>
          <t>Bénéficiaires</t>
        </is>
      </c>
      <c r="F26" s="39" t="inlineStr">
        <is>
          <t>Équipe animation</t>
        </is>
      </c>
      <c r="G26" s="40" t="inlineStr">
        <is>
          <t>21/06/2026</t>
        </is>
      </c>
      <c r="H26" s="40" t="inlineStr">
        <is>
          <t>15/06/2026</t>
        </is>
      </c>
      <c r="I26" s="39" t="inlineStr">
        <is>
          <t>Non commencé</t>
        </is>
      </c>
      <c r="J26" s="41" t="n">
        <v>0</v>
      </c>
      <c r="K26" s="43" t="n"/>
      <c r="L26" s="45" t="n"/>
      <c r="M26" s="85" t="n"/>
    </row>
    <row r="27" ht="28.05" customHeight="1" s="2">
      <c r="A27" s="71" t="inlineStr">
        <is>
          <t>O5 — ÉVÉNEMENTS CITOYENS : Sensibiliser aux valeurs républicaines et à la citoyenneté</t>
        </is>
      </c>
      <c r="B27" s="220" t="n"/>
      <c r="C27" s="220" t="n"/>
      <c r="D27" s="220" t="n"/>
      <c r="E27" s="220" t="n"/>
      <c r="F27" s="220" t="n"/>
      <c r="G27" s="220" t="n"/>
      <c r="H27" s="220" t="n"/>
      <c r="I27" s="220" t="n"/>
      <c r="J27" s="220" t="n"/>
      <c r="K27" s="220" t="n"/>
      <c r="L27" s="220" t="n"/>
      <c r="M27" s="221" t="n"/>
    </row>
    <row r="28" ht="45" customHeight="1" s="2">
      <c r="A28" s="72" t="n">
        <v>21</v>
      </c>
      <c r="B28" s="47" t="inlineStr">
        <is>
          <t>Sensibiliser aux valeurs républicaines et à la citoyenneté</t>
        </is>
      </c>
      <c r="C28" s="48" t="inlineStr">
        <is>
          <t>Journée de la citoyenneté</t>
        </is>
      </c>
      <c r="D28" s="49" t="inlineStr">
        <is>
          <t>Préparer ateliers sur la citoyenneté</t>
        </is>
      </c>
      <c r="E28" s="50" t="inlineStr">
        <is>
          <t>Bénéficiaires</t>
        </is>
      </c>
      <c r="F28" s="50" t="inlineStr">
        <is>
          <t>Équipe animation</t>
        </is>
      </c>
      <c r="G28" s="51" t="n">
        <v>46268</v>
      </c>
      <c r="H28" s="51" t="n">
        <v>46056</v>
      </c>
      <c r="I28" s="50" t="inlineStr">
        <is>
          <t>Non commencé</t>
        </is>
      </c>
      <c r="J28" s="52" t="n">
        <v>0</v>
      </c>
      <c r="K28" s="53" t="n"/>
      <c r="L28" s="49" t="inlineStr">
        <is>
          <t>Implication élèves, productions affichées</t>
        </is>
      </c>
      <c r="M28" s="87" t="n"/>
    </row>
    <row r="29" ht="45" customHeight="1" s="2">
      <c r="A29" s="72" t="n">
        <v>22</v>
      </c>
      <c r="B29" s="53" t="n"/>
      <c r="C29" s="48" t="inlineStr">
        <is>
          <t>Journée de l'environnement</t>
        </is>
      </c>
      <c r="D29" s="49" t="inlineStr">
        <is>
          <t>Organiser actions de nettoyage</t>
        </is>
      </c>
      <c r="E29" s="50" t="inlineStr">
        <is>
          <t>Bénéficiaires</t>
        </is>
      </c>
      <c r="F29" s="50" t="inlineStr">
        <is>
          <t>Équipe animation</t>
        </is>
      </c>
      <c r="G29" s="54" t="inlineStr">
        <is>
          <t>25/02/2026 et 05/06/2026</t>
        </is>
      </c>
      <c r="H29" s="51" t="inlineStr">
        <is>
          <t>18/02/2026</t>
        </is>
      </c>
      <c r="I29" s="50" t="inlineStr">
        <is>
          <t>Non commencé</t>
        </is>
      </c>
      <c r="J29" s="52" t="n">
        <v>0</v>
      </c>
      <c r="K29" s="53" t="n"/>
      <c r="L29" s="49" t="inlineStr">
        <is>
          <t>Zone nettoyée, sensibilisation réussie, élèves bien encadrés</t>
        </is>
      </c>
      <c r="M29" s="87" t="n"/>
    </row>
    <row r="30" ht="45" customHeight="1" s="2">
      <c r="A30" s="72" t="n">
        <v>23</v>
      </c>
      <c r="B30" s="53" t="n"/>
      <c r="C30" s="48" t="inlineStr">
        <is>
          <t>Journée du 14 juillet</t>
        </is>
      </c>
      <c r="D30" s="49" t="inlineStr">
        <is>
          <t>Informer parents, contacter mairie de Démbéni, choisir élèves, organiser transport</t>
        </is>
      </c>
      <c r="E30" s="50" t="inlineStr">
        <is>
          <t>Bénéficiaires</t>
        </is>
      </c>
      <c r="F30" s="50" t="inlineStr">
        <is>
          <t>Toute l'équipe</t>
        </is>
      </c>
      <c r="G30" s="51" t="inlineStr">
        <is>
          <t>14/07/2026</t>
        </is>
      </c>
      <c r="H30" s="51" t="n">
        <v>46210</v>
      </c>
      <c r="I30" s="50" t="inlineStr">
        <is>
          <t>Non commencé</t>
        </is>
      </c>
      <c r="J30" s="52" t="n">
        <v>0</v>
      </c>
      <c r="K30" s="53" t="n"/>
      <c r="L30" s="49" t="inlineStr">
        <is>
          <t>Activité réalisée, élèves connaissent symboles</t>
        </is>
      </c>
      <c r="M30" s="87" t="n"/>
    </row>
    <row r="31" ht="45" customHeight="1" s="2">
      <c r="A31" s="72" t="n">
        <v>24</v>
      </c>
      <c r="B31" s="53" t="n"/>
      <c r="C31" s="48" t="inlineStr">
        <is>
          <t>Journée internationale des droits de l'enfant</t>
        </is>
      </c>
      <c r="D31" s="49" t="inlineStr">
        <is>
          <t>Organiser ateliers de sensibilisation aux droits fondamentaux</t>
        </is>
      </c>
      <c r="E31" s="50" t="inlineStr">
        <is>
          <t>Bénéficiaires</t>
        </is>
      </c>
      <c r="F31" s="50" t="inlineStr">
        <is>
          <t>Équipe animation</t>
        </is>
      </c>
      <c r="G31" s="51" t="inlineStr">
        <is>
          <t>20/11/2025</t>
        </is>
      </c>
      <c r="H31" s="51" t="inlineStr">
        <is>
          <t>13/11/2025</t>
        </is>
      </c>
      <c r="I31" s="50" t="inlineStr">
        <is>
          <t>Non commencé</t>
        </is>
      </c>
      <c r="J31" s="52" t="n">
        <v>0</v>
      </c>
      <c r="K31" s="53" t="n"/>
      <c r="L31" s="49" t="inlineStr">
        <is>
          <t>Productions élèves, connaissance élèves</t>
        </is>
      </c>
      <c r="M31" s="87" t="n"/>
    </row>
    <row r="32" ht="28.05" customHeight="1" s="2">
      <c r="A32" s="73" t="inlineStr">
        <is>
          <t>O6 — FIN D'ANNÉE : Clôturer l'année scolaire et valoriser les acquis</t>
        </is>
      </c>
      <c r="B32" s="220" t="n"/>
      <c r="C32" s="220" t="n"/>
      <c r="D32" s="220" t="n"/>
      <c r="E32" s="220" t="n"/>
      <c r="F32" s="220" t="n"/>
      <c r="G32" s="220" t="n"/>
      <c r="H32" s="220" t="n"/>
      <c r="I32" s="220" t="n"/>
      <c r="J32" s="220" t="n"/>
      <c r="K32" s="220" t="n"/>
      <c r="L32" s="220" t="n"/>
      <c r="M32" s="221" t="n"/>
    </row>
    <row r="33" ht="49.95" customHeight="1" s="2">
      <c r="A33" s="74" t="n">
        <v>25</v>
      </c>
      <c r="B33" s="56" t="inlineStr">
        <is>
          <t>Clôturer l'année et valoriser les acquis</t>
        </is>
      </c>
      <c r="C33" s="57" t="inlineStr">
        <is>
          <t>Fête de l'école</t>
        </is>
      </c>
      <c r="D33" s="58" t="inlineStr">
        <is>
          <t>Préparer spectacle, organiser la journée, prévoir goûter, préparer activités, informer parents</t>
        </is>
      </c>
      <c r="E33" s="59" t="inlineStr">
        <is>
          <t>Parents / Élèves</t>
        </is>
      </c>
      <c r="F33" s="59" t="inlineStr">
        <is>
          <t>Toute l'équipe</t>
        </is>
      </c>
      <c r="G33" s="60" t="n">
        <v>46333</v>
      </c>
      <c r="H33" s="60" t="n">
        <v>46029</v>
      </c>
      <c r="I33" s="59" t="inlineStr">
        <is>
          <t>Non commencé</t>
        </is>
      </c>
      <c r="J33" s="61" t="n">
        <v>0</v>
      </c>
      <c r="K33" s="62" t="n"/>
      <c r="L33" s="58" t="inlineStr">
        <is>
          <t>Spectacle présenté, familles présentes, ambiance positive</t>
        </is>
      </c>
      <c r="M33" s="89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D6AB"/>
  <mergeCells count="6">
    <mergeCell ref="A1:M1"/>
    <mergeCell ref="A32:M32"/>
    <mergeCell ref="A27:M27"/>
    <mergeCell ref="A3:M3"/>
    <mergeCell ref="A20:M20"/>
    <mergeCell ref="A16:M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Q33"/>
  <sheetViews>
    <sheetView workbookViewId="0">
      <selection activeCell="E22" sqref="E22"/>
    </sheetView>
  </sheetViews>
  <sheetFormatPr baseColWidth="10" defaultRowHeight="14.4"/>
  <cols>
    <col width="6.44140625" customWidth="1" style="2" min="1" max="1"/>
    <col width="22.21875" customWidth="1" style="2" min="2" max="2"/>
    <col width="40.77734375" customWidth="1" style="2" min="3" max="3"/>
    <col width="26.88671875" customWidth="1" style="2" min="4" max="4"/>
    <col width="17.5546875" customWidth="1" style="2" min="5" max="5"/>
    <col width="10.21875" customWidth="1" style="2" min="6" max="17"/>
  </cols>
  <sheetData>
    <row r="1" ht="30" customHeight="1" s="2">
      <c r="A1" s="90" t="inlineStr">
        <is>
          <t>📅 Diagramme de Gantt — Plan d'action annuel 2025-2026</t>
        </is>
      </c>
    </row>
    <row r="2" ht="22.05" customHeight="1" s="2">
      <c r="A2" s="92" t="inlineStr">
        <is>
          <t>N°</t>
        </is>
      </c>
      <c r="B2" s="91" t="inlineStr">
        <is>
          <t>Objectif</t>
        </is>
      </c>
      <c r="C2" s="91" t="inlineStr">
        <is>
          <t>Activité</t>
        </is>
      </c>
      <c r="D2" s="91" t="inlineStr">
        <is>
          <t>Responsable</t>
        </is>
      </c>
      <c r="E2" s="91" t="inlineStr">
        <is>
          <t>Statut</t>
        </is>
      </c>
      <c r="F2" s="91" t="inlineStr">
        <is>
          <t>Août</t>
        </is>
      </c>
      <c r="G2" s="91" t="inlineStr">
        <is>
          <t>Sept</t>
        </is>
      </c>
      <c r="H2" s="91" t="inlineStr">
        <is>
          <t>Oct</t>
        </is>
      </c>
      <c r="I2" s="91" t="inlineStr">
        <is>
          <t>Nov</t>
        </is>
      </c>
      <c r="J2" s="91" t="inlineStr">
        <is>
          <t>Déc</t>
        </is>
      </c>
      <c r="K2" s="91" t="inlineStr">
        <is>
          <t>Janv</t>
        </is>
      </c>
      <c r="L2" s="91" t="inlineStr">
        <is>
          <t>Fév</t>
        </is>
      </c>
      <c r="M2" s="91" t="inlineStr">
        <is>
          <t>Mars</t>
        </is>
      </c>
      <c r="N2" s="91" t="inlineStr">
        <is>
          <t>Avr</t>
        </is>
      </c>
      <c r="O2" s="91" t="inlineStr">
        <is>
          <t>Mai</t>
        </is>
      </c>
      <c r="P2" s="91" t="inlineStr">
        <is>
          <t>Juin</t>
        </is>
      </c>
      <c r="Q2" s="93" t="inlineStr">
        <is>
          <t>Juil</t>
        </is>
      </c>
    </row>
    <row r="3">
      <c r="A3" s="94" t="inlineStr">
        <is>
          <t>O1 — RENTRÉE ET ACCUEIL</t>
        </is>
      </c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  <c r="N3" s="95" t="n"/>
      <c r="O3" s="95" t="n"/>
      <c r="P3" s="95" t="n"/>
      <c r="Q3" s="96" t="n"/>
    </row>
    <row r="4">
      <c r="A4" s="195" t="n">
        <v>1</v>
      </c>
      <c r="B4" s="196" t="inlineStr">
        <is>
          <t>Rentrée réussie</t>
        </is>
      </c>
      <c r="C4" s="196" t="inlineStr">
        <is>
          <t>Présentation des équipes et des règles</t>
        </is>
      </c>
      <c r="D4" s="196" t="inlineStr">
        <is>
          <t>Coordination + Équipe</t>
        </is>
      </c>
      <c r="E4" s="197" t="inlineStr">
        <is>
          <t>✅ Terminé</t>
        </is>
      </c>
      <c r="F4" s="97" t="inlineStr">
        <is>
          <t>█</t>
        </is>
      </c>
      <c r="G4" s="98" t="n"/>
      <c r="H4" s="98" t="n"/>
      <c r="I4" s="98" t="n"/>
      <c r="J4" s="98" t="n"/>
      <c r="K4" s="98" t="n"/>
      <c r="L4" s="98" t="n"/>
      <c r="M4" s="98" t="n"/>
      <c r="N4" s="98" t="n"/>
      <c r="O4" s="98" t="n"/>
      <c r="P4" s="98" t="n"/>
      <c r="Q4" s="99" t="n"/>
    </row>
    <row r="5">
      <c r="A5" s="195" t="n">
        <v>2</v>
      </c>
      <c r="B5" s="196" t="n"/>
      <c r="C5" s="196" t="inlineStr">
        <is>
          <t>Période d'inscription</t>
        </is>
      </c>
      <c r="D5" s="196" t="inlineStr">
        <is>
          <t>Équipe pédagogique</t>
        </is>
      </c>
      <c r="E5" s="197" t="inlineStr">
        <is>
          <t>✅ Terminé</t>
        </is>
      </c>
      <c r="F5" s="97" t="inlineStr">
        <is>
          <t>█</t>
        </is>
      </c>
      <c r="G5" s="98" t="n"/>
      <c r="H5" s="98" t="n"/>
      <c r="I5" s="98" t="n"/>
      <c r="J5" s="98" t="n"/>
      <c r="K5" s="98" t="n"/>
      <c r="L5" s="98" t="n"/>
      <c r="M5" s="98" t="n"/>
      <c r="N5" s="98" t="n"/>
      <c r="O5" s="98" t="n"/>
      <c r="P5" s="98" t="n"/>
      <c r="Q5" s="99" t="n"/>
    </row>
    <row r="6">
      <c r="A6" s="195" t="n">
        <v>3</v>
      </c>
      <c r="B6" s="196" t="n"/>
      <c r="C6" s="196" t="inlineStr">
        <is>
          <t>Distribution des uniformes</t>
        </is>
      </c>
      <c r="D6" s="196" t="inlineStr">
        <is>
          <t>Coordination + Équipe pédagogique</t>
        </is>
      </c>
      <c r="E6" s="197" t="inlineStr">
        <is>
          <t>✅ Terminé</t>
        </is>
      </c>
      <c r="F6" s="97" t="inlineStr">
        <is>
          <t>█</t>
        </is>
      </c>
      <c r="G6" s="98" t="n"/>
      <c r="H6" s="98" t="n"/>
      <c r="I6" s="98" t="n"/>
      <c r="J6" s="98" t="n"/>
      <c r="K6" s="98" t="n"/>
      <c r="L6" s="98" t="n"/>
      <c r="M6" s="98" t="n"/>
      <c r="N6" s="98" t="n"/>
      <c r="O6" s="98" t="n"/>
      <c r="P6" s="98" t="n"/>
      <c r="Q6" s="99" t="n"/>
    </row>
    <row r="7">
      <c r="A7" s="195" t="n">
        <v>4</v>
      </c>
      <c r="B7" s="196" t="n"/>
      <c r="C7" s="196" t="inlineStr">
        <is>
          <t>Journée d'accueil des familles</t>
        </is>
      </c>
      <c r="D7" s="196" t="inlineStr">
        <is>
          <t>Coordination + Équipe + Péda</t>
        </is>
      </c>
      <c r="E7" s="197" t="inlineStr">
        <is>
          <t>✅ Terminé</t>
        </is>
      </c>
      <c r="F7" s="98" t="n"/>
      <c r="G7" s="97" t="inlineStr">
        <is>
          <t>█</t>
        </is>
      </c>
      <c r="H7" s="98" t="n"/>
      <c r="I7" s="98" t="n"/>
      <c r="J7" s="98" t="n"/>
      <c r="K7" s="98" t="n"/>
      <c r="L7" s="98" t="n"/>
      <c r="M7" s="98" t="n"/>
      <c r="N7" s="98" t="n"/>
      <c r="O7" s="98" t="n"/>
      <c r="P7" s="98" t="n"/>
      <c r="Q7" s="99" t="n"/>
    </row>
    <row r="8">
      <c r="A8" s="195" t="n">
        <v>5</v>
      </c>
      <c r="B8" s="196" t="n"/>
      <c r="C8" s="196" t="inlineStr">
        <is>
          <t>Jour de rentrée scolaire</t>
        </is>
      </c>
      <c r="D8" s="196" t="inlineStr">
        <is>
          <t>Toute l'équipe</t>
        </is>
      </c>
      <c r="E8" s="197" t="inlineStr">
        <is>
          <t>✅ Terminé</t>
        </is>
      </c>
      <c r="F8" s="98" t="n"/>
      <c r="G8" s="97" t="inlineStr">
        <is>
          <t>█</t>
        </is>
      </c>
      <c r="H8" s="98" t="n"/>
      <c r="I8" s="98" t="n"/>
      <c r="J8" s="98" t="n"/>
      <c r="K8" s="98" t="n"/>
      <c r="L8" s="98" t="n"/>
      <c r="M8" s="98" t="n"/>
      <c r="N8" s="98" t="n"/>
      <c r="O8" s="98" t="n"/>
      <c r="P8" s="98" t="n"/>
      <c r="Q8" s="99" t="n"/>
    </row>
    <row r="9">
      <c r="A9" s="100" t="inlineStr">
        <is>
          <t>O2 — ÉVÉNEMENTS PÉDAGOGIQUES</t>
        </is>
      </c>
      <c r="B9" s="198" t="n"/>
      <c r="C9" s="198" t="n"/>
      <c r="D9" s="198" t="n"/>
      <c r="E9" s="198" t="n"/>
      <c r="F9" s="101" t="n"/>
      <c r="G9" s="101" t="n"/>
      <c r="H9" s="101" t="n"/>
      <c r="I9" s="101" t="n"/>
      <c r="J9" s="101" t="n"/>
      <c r="K9" s="101" t="n"/>
      <c r="L9" s="101" t="n"/>
      <c r="M9" s="101" t="n"/>
      <c r="N9" s="101" t="n"/>
      <c r="O9" s="101" t="n"/>
      <c r="P9" s="101" t="n"/>
      <c r="Q9" s="102" t="n"/>
    </row>
    <row r="10">
      <c r="A10" s="195" t="n">
        <v>6</v>
      </c>
      <c r="B10" s="196" t="inlineStr">
        <is>
          <t>Curiosité et créativité</t>
        </is>
      </c>
      <c r="C10" s="196" t="inlineStr">
        <is>
          <t>Sorties extrascolaires</t>
        </is>
      </c>
      <c r="D10" s="196" t="inlineStr">
        <is>
          <t>Coordination + Équipe d'animation</t>
        </is>
      </c>
      <c r="E10" s="199" t="inlineStr">
        <is>
          <t>🔄 En cours</t>
        </is>
      </c>
      <c r="F10" s="98" t="n"/>
      <c r="G10" s="98" t="n"/>
      <c r="H10" s="103" t="inlineStr">
        <is>
          <t>█</t>
        </is>
      </c>
      <c r="I10" s="98" t="n"/>
      <c r="J10" s="103" t="inlineStr">
        <is>
          <t>█</t>
        </is>
      </c>
      <c r="K10" s="98" t="n"/>
      <c r="L10" s="98" t="n"/>
      <c r="M10" s="103" t="inlineStr">
        <is>
          <t>█</t>
        </is>
      </c>
      <c r="N10" s="98" t="n"/>
      <c r="O10" s="103" t="inlineStr">
        <is>
          <t>█</t>
        </is>
      </c>
      <c r="P10" s="98" t="n"/>
      <c r="Q10" s="104" t="inlineStr">
        <is>
          <t>█</t>
        </is>
      </c>
    </row>
    <row r="11">
      <c r="A11" s="195" t="n">
        <v>7</v>
      </c>
      <c r="B11" s="196" t="n"/>
      <c r="C11" s="196" t="inlineStr">
        <is>
          <t>Soutien scolaire</t>
        </is>
      </c>
      <c r="D11" s="196" t="inlineStr">
        <is>
          <t>Équipe pédagogique</t>
        </is>
      </c>
      <c r="E11" s="199" t="inlineStr">
        <is>
          <t>🔄 En cours</t>
        </is>
      </c>
      <c r="F11" s="98" t="n"/>
      <c r="G11" s="98" t="n"/>
      <c r="H11" s="103" t="inlineStr">
        <is>
          <t>█</t>
        </is>
      </c>
      <c r="I11" s="98" t="n"/>
      <c r="J11" s="98" t="n"/>
      <c r="K11" s="103" t="inlineStr">
        <is>
          <t>█</t>
        </is>
      </c>
      <c r="L11" s="98" t="n"/>
      <c r="M11" s="98" t="n"/>
      <c r="N11" s="98" t="n"/>
      <c r="O11" s="103" t="inlineStr">
        <is>
          <t>█</t>
        </is>
      </c>
      <c r="P11" s="98" t="n"/>
      <c r="Q11" s="104" t="inlineStr">
        <is>
          <t>█</t>
        </is>
      </c>
    </row>
    <row r="12">
      <c r="A12" s="195" t="n">
        <v>8</v>
      </c>
      <c r="B12" s="196" t="n"/>
      <c r="C12" s="196" t="inlineStr">
        <is>
          <t>Vacances scolaires (activités)</t>
        </is>
      </c>
      <c r="D12" s="196" t="inlineStr">
        <is>
          <t>Équipe animation</t>
        </is>
      </c>
      <c r="E12" s="199" t="inlineStr">
        <is>
          <t>🔄 En cours</t>
        </is>
      </c>
      <c r="F12" s="98" t="n"/>
      <c r="G12" s="98" t="n"/>
      <c r="H12" s="103" t="inlineStr">
        <is>
          <t>█</t>
        </is>
      </c>
      <c r="I12" s="98" t="n"/>
      <c r="J12" s="98" t="n"/>
      <c r="K12" s="103" t="inlineStr">
        <is>
          <t>█</t>
        </is>
      </c>
      <c r="L12" s="98" t="n"/>
      <c r="M12" s="98" t="n"/>
      <c r="N12" s="98" t="n"/>
      <c r="O12" s="103" t="inlineStr">
        <is>
          <t>█</t>
        </is>
      </c>
      <c r="P12" s="98" t="n"/>
      <c r="Q12" s="104" t="inlineStr">
        <is>
          <t>█</t>
        </is>
      </c>
    </row>
    <row r="13">
      <c r="A13" s="195" t="n">
        <v>9</v>
      </c>
      <c r="B13" s="196" t="n"/>
      <c r="C13" s="196" t="inlineStr">
        <is>
          <t>Concours d'écriture, lecture, expression orale</t>
        </is>
      </c>
      <c r="D13" s="196" t="inlineStr">
        <is>
          <t>Équipe anim + péda</t>
        </is>
      </c>
      <c r="E13" s="200" t="inlineStr">
        <is>
          <t>⏳ Non commencé</t>
        </is>
      </c>
      <c r="F13" s="98" t="n"/>
      <c r="G13" s="98" t="n"/>
      <c r="H13" s="98" t="n"/>
      <c r="I13" s="98" t="n"/>
      <c r="J13" s="98" t="n"/>
      <c r="K13" s="98" t="n"/>
      <c r="L13" s="103" t="inlineStr">
        <is>
          <t>█</t>
        </is>
      </c>
      <c r="M13" s="98" t="n"/>
      <c r="N13" s="103" t="inlineStr">
        <is>
          <t>█</t>
        </is>
      </c>
      <c r="O13" s="98" t="n"/>
      <c r="P13" s="98" t="n"/>
      <c r="Q13" s="104" t="inlineStr">
        <is>
          <t>█</t>
        </is>
      </c>
    </row>
    <row r="14">
      <c r="A14" s="195" t="n">
        <v>10</v>
      </c>
      <c r="B14" s="196" t="n"/>
      <c r="C14" s="196" t="inlineStr">
        <is>
          <t>Journée des langues</t>
        </is>
      </c>
      <c r="D14" s="196" t="inlineStr">
        <is>
          <t>Équipe anim + péda</t>
        </is>
      </c>
      <c r="E14" s="200" t="inlineStr">
        <is>
          <t>⏳ Non commencé</t>
        </is>
      </c>
      <c r="F14" s="98" t="n"/>
      <c r="G14" s="98" t="n"/>
      <c r="H14" s="98" t="n"/>
      <c r="I14" s="98" t="n"/>
      <c r="J14" s="98" t="n"/>
      <c r="K14" s="98" t="n"/>
      <c r="L14" s="98" t="n"/>
      <c r="M14" s="98" t="n"/>
      <c r="N14" s="98" t="n"/>
      <c r="O14" s="103" t="inlineStr">
        <is>
          <t>█</t>
        </is>
      </c>
      <c r="P14" s="98" t="n"/>
      <c r="Q14" s="99" t="n"/>
    </row>
    <row r="15">
      <c r="A15" s="195" t="n">
        <v>11</v>
      </c>
      <c r="B15" s="196" t="n"/>
      <c r="C15" s="196" t="inlineStr">
        <is>
          <t>Journée culturelle</t>
        </is>
      </c>
      <c r="D15" s="196" t="inlineStr">
        <is>
          <t>Équipe animation</t>
        </is>
      </c>
      <c r="E15" s="200" t="inlineStr">
        <is>
          <t>⏳ Non commencé</t>
        </is>
      </c>
      <c r="F15" s="98" t="n"/>
      <c r="G15" s="98" t="n"/>
      <c r="H15" s="98" t="n"/>
      <c r="I15" s="98" t="n"/>
      <c r="J15" s="98" t="n"/>
      <c r="K15" s="98" t="n"/>
      <c r="L15" s="98" t="n"/>
      <c r="M15" s="98" t="n"/>
      <c r="N15" s="98" t="n"/>
      <c r="O15" s="98" t="n"/>
      <c r="P15" s="103" t="inlineStr">
        <is>
          <t>█</t>
        </is>
      </c>
      <c r="Q15" s="99" t="n"/>
    </row>
    <row r="16">
      <c r="A16" s="105" t="inlineStr">
        <is>
          <t>O3 — ÉVÉNEMENTS INSTITUTIONNELS</t>
        </is>
      </c>
      <c r="B16" s="201" t="n"/>
      <c r="C16" s="201" t="n"/>
      <c r="D16" s="201" t="n"/>
      <c r="E16" s="201" t="n"/>
      <c r="F16" s="106" t="n"/>
      <c r="G16" s="106" t="n"/>
      <c r="H16" s="106" t="n"/>
      <c r="I16" s="106" t="n"/>
      <c r="J16" s="106" t="n"/>
      <c r="K16" s="106" t="n"/>
      <c r="L16" s="106" t="n"/>
      <c r="M16" s="106" t="n"/>
      <c r="N16" s="106" t="n"/>
      <c r="O16" s="106" t="n"/>
      <c r="P16" s="106" t="n"/>
      <c r="Q16" s="107" t="n"/>
    </row>
    <row r="17">
      <c r="A17" s="195" t="n">
        <v>12</v>
      </c>
      <c r="B17" s="196" t="inlineStr">
        <is>
          <t>Lien école-familles</t>
        </is>
      </c>
      <c r="C17" s="196" t="inlineStr">
        <is>
          <t>Réunions parents-professeurs</t>
        </is>
      </c>
      <c r="D17" s="196" t="inlineStr">
        <is>
          <t>Équipe pédagogique</t>
        </is>
      </c>
      <c r="E17" s="200" t="inlineStr">
        <is>
          <t>⏳ Non commencé</t>
        </is>
      </c>
      <c r="F17" s="98" t="n"/>
      <c r="G17" s="98" t="n"/>
      <c r="H17" s="98" t="n"/>
      <c r="I17" s="98" t="n"/>
      <c r="J17" s="98" t="n"/>
      <c r="K17" s="108" t="inlineStr">
        <is>
          <t>█</t>
        </is>
      </c>
      <c r="L17" s="98" t="n"/>
      <c r="M17" s="98" t="n"/>
      <c r="N17" s="98" t="n"/>
      <c r="O17" s="98" t="n"/>
      <c r="P17" s="108" t="inlineStr">
        <is>
          <t>█</t>
        </is>
      </c>
      <c r="Q17" s="99" t="n"/>
    </row>
    <row r="18">
      <c r="A18" s="195" t="n">
        <v>13</v>
      </c>
      <c r="B18" s="196" t="n"/>
      <c r="C18" s="196" t="inlineStr">
        <is>
          <t>Ateliers parents</t>
        </is>
      </c>
      <c r="D18" s="196" t="inlineStr">
        <is>
          <t>Coordination + Équipe</t>
        </is>
      </c>
      <c r="E18" s="199" t="inlineStr">
        <is>
          <t>🔄 En cours</t>
        </is>
      </c>
      <c r="F18" s="98" t="n"/>
      <c r="G18" s="98" t="n"/>
      <c r="H18" s="108" t="inlineStr">
        <is>
          <t>█</t>
        </is>
      </c>
      <c r="I18" s="98" t="n"/>
      <c r="J18" s="98" t="n"/>
      <c r="K18" s="108" t="inlineStr">
        <is>
          <t>█</t>
        </is>
      </c>
      <c r="L18" s="98" t="n"/>
      <c r="M18" s="108" t="inlineStr">
        <is>
          <t>█</t>
        </is>
      </c>
      <c r="N18" s="98" t="n"/>
      <c r="O18" s="108" t="inlineStr">
        <is>
          <t>█</t>
        </is>
      </c>
      <c r="P18" s="98" t="n"/>
      <c r="Q18" s="99" t="n"/>
    </row>
    <row r="19">
      <c r="A19" s="195" t="n">
        <v>14</v>
      </c>
      <c r="B19" s="196" t="n"/>
      <c r="C19" s="196" t="inlineStr">
        <is>
          <t>Évaluation des élèves</t>
        </is>
      </c>
      <c r="D19" s="196" t="inlineStr">
        <is>
          <t>Équipe pédagogique</t>
        </is>
      </c>
      <c r="E19" s="200" t="inlineStr">
        <is>
          <t>⏳ Non commencé</t>
        </is>
      </c>
      <c r="F19" s="98" t="n"/>
      <c r="G19" s="98" t="n"/>
      <c r="H19" s="98" t="n"/>
      <c r="I19" s="98" t="n"/>
      <c r="J19" s="108" t="inlineStr">
        <is>
          <t>█</t>
        </is>
      </c>
      <c r="K19" s="98" t="n"/>
      <c r="L19" s="98" t="n"/>
      <c r="M19" s="108" t="inlineStr">
        <is>
          <t>█</t>
        </is>
      </c>
      <c r="N19" s="98" t="n"/>
      <c r="O19" s="98" t="n"/>
      <c r="P19" s="108" t="inlineStr">
        <is>
          <t>█</t>
        </is>
      </c>
      <c r="Q19" s="99" t="n"/>
    </row>
    <row r="20">
      <c r="A20" s="109" t="inlineStr">
        <is>
          <t>O4 — ÉVÉNEMENTS FESTIFS</t>
        </is>
      </c>
      <c r="B20" s="202" t="n"/>
      <c r="C20" s="202" t="n"/>
      <c r="D20" s="202" t="n"/>
      <c r="E20" s="202" t="n"/>
      <c r="F20" s="110" t="n"/>
      <c r="G20" s="110" t="n"/>
      <c r="H20" s="110" t="n"/>
      <c r="I20" s="110" t="n"/>
      <c r="J20" s="110" t="n"/>
      <c r="K20" s="110" t="n"/>
      <c r="L20" s="110" t="n"/>
      <c r="M20" s="110" t="n"/>
      <c r="N20" s="110" t="n"/>
      <c r="O20" s="110" t="n"/>
      <c r="P20" s="110" t="n"/>
      <c r="Q20" s="111" t="n"/>
    </row>
    <row r="21">
      <c r="A21" s="195" t="n">
        <v>15</v>
      </c>
      <c r="B21" s="196" t="inlineStr">
        <is>
          <t>Sentiment d'appartenance</t>
        </is>
      </c>
      <c r="C21" s="196" t="inlineStr">
        <is>
          <t>Halloween</t>
        </is>
      </c>
      <c r="D21" s="196" t="inlineStr">
        <is>
          <t>Coordination + Équipe d'animation</t>
        </is>
      </c>
      <c r="E21" s="197" t="inlineStr">
        <is>
          <t>✅ Terminé</t>
        </is>
      </c>
      <c r="F21" s="98" t="n"/>
      <c r="G21" s="98" t="n"/>
      <c r="H21" s="112" t="inlineStr">
        <is>
          <t>█</t>
        </is>
      </c>
      <c r="I21" s="98" t="n"/>
      <c r="J21" s="98" t="n"/>
      <c r="K21" s="98" t="n"/>
      <c r="L21" s="98" t="n"/>
      <c r="M21" s="98" t="n"/>
      <c r="N21" s="98" t="n"/>
      <c r="O21" s="98" t="n"/>
      <c r="P21" s="98" t="n"/>
      <c r="Q21" s="99" t="n"/>
    </row>
    <row r="22">
      <c r="A22" s="195" t="n">
        <v>16</v>
      </c>
      <c r="B22" s="196" t="n"/>
      <c r="C22" s="196" t="inlineStr">
        <is>
          <t>Fête de Noël / Fin d'année civile</t>
        </is>
      </c>
      <c r="D22" s="196" t="inlineStr">
        <is>
          <t>Équipe animation</t>
        </is>
      </c>
      <c r="E22" s="200" t="inlineStr">
        <is>
          <t>⏳ Non commencé</t>
        </is>
      </c>
      <c r="F22" s="98" t="n"/>
      <c r="G22" s="98" t="n"/>
      <c r="H22" s="98" t="n"/>
      <c r="I22" s="98" t="n"/>
      <c r="J22" s="112" t="inlineStr">
        <is>
          <t>█</t>
        </is>
      </c>
      <c r="K22" s="112" t="inlineStr">
        <is>
          <t>█</t>
        </is>
      </c>
      <c r="L22" s="98" t="n"/>
      <c r="M22" s="98" t="n"/>
      <c r="N22" s="98" t="n"/>
      <c r="O22" s="98" t="n"/>
      <c r="P22" s="98" t="n"/>
      <c r="Q22" s="99" t="n"/>
    </row>
    <row r="23">
      <c r="A23" s="195" t="n">
        <v>17</v>
      </c>
      <c r="B23" s="196" t="n"/>
      <c r="C23" s="196" t="inlineStr">
        <is>
          <t>Carnaval</t>
        </is>
      </c>
      <c r="D23" s="196" t="inlineStr">
        <is>
          <t>Équipe animation</t>
        </is>
      </c>
      <c r="E23" s="200" t="inlineStr">
        <is>
          <t>⏳ Non commencé</t>
        </is>
      </c>
      <c r="F23" s="98" t="n"/>
      <c r="G23" s="98" t="n"/>
      <c r="H23" s="98" t="n"/>
      <c r="I23" s="98" t="n"/>
      <c r="J23" s="98" t="n"/>
      <c r="K23" s="98" t="n"/>
      <c r="L23" s="112" t="inlineStr">
        <is>
          <t>█</t>
        </is>
      </c>
      <c r="M23" s="98" t="n"/>
      <c r="N23" s="98" t="n"/>
      <c r="O23" s="98" t="n"/>
      <c r="P23" s="98" t="n"/>
      <c r="Q23" s="99" t="n"/>
    </row>
    <row r="24">
      <c r="A24" s="195" t="n">
        <v>18</v>
      </c>
      <c r="B24" s="196" t="n"/>
      <c r="C24" s="196" t="inlineStr">
        <is>
          <t>Pâques</t>
        </is>
      </c>
      <c r="D24" s="196" t="inlineStr">
        <is>
          <t>Équipe animation</t>
        </is>
      </c>
      <c r="E24" s="200" t="inlineStr">
        <is>
          <t>⏳ Non commencé</t>
        </is>
      </c>
      <c r="F24" s="98" t="n"/>
      <c r="G24" s="98" t="n"/>
      <c r="H24" s="98" t="n"/>
      <c r="I24" s="98" t="n"/>
      <c r="J24" s="98" t="n"/>
      <c r="K24" s="98" t="n"/>
      <c r="L24" s="98" t="n"/>
      <c r="M24" s="98" t="n"/>
      <c r="N24" s="112" t="inlineStr">
        <is>
          <t>█</t>
        </is>
      </c>
      <c r="O24" s="98" t="n"/>
      <c r="P24" s="98" t="n"/>
      <c r="Q24" s="99" t="n"/>
    </row>
    <row r="25">
      <c r="A25" s="195" t="n">
        <v>19</v>
      </c>
      <c r="B25" s="196" t="n"/>
      <c r="C25" s="196" t="inlineStr">
        <is>
          <t>Fête des mères</t>
        </is>
      </c>
      <c r="D25" s="196" t="inlineStr">
        <is>
          <t>Équipe animation</t>
        </is>
      </c>
      <c r="E25" s="200" t="inlineStr">
        <is>
          <t>⏳ Non commencé</t>
        </is>
      </c>
      <c r="F25" s="98" t="n"/>
      <c r="G25" s="98" t="n"/>
      <c r="H25" s="98" t="n"/>
      <c r="I25" s="98" t="n"/>
      <c r="J25" s="98" t="n"/>
      <c r="K25" s="98" t="n"/>
      <c r="L25" s="98" t="n"/>
      <c r="M25" s="98" t="n"/>
      <c r="N25" s="98" t="n"/>
      <c r="O25" s="112" t="inlineStr">
        <is>
          <t>█</t>
        </is>
      </c>
      <c r="P25" s="98" t="n"/>
      <c r="Q25" s="99" t="n"/>
    </row>
    <row r="26">
      <c r="A26" s="195" t="n">
        <v>20</v>
      </c>
      <c r="B26" s="196" t="n"/>
      <c r="C26" s="196" t="inlineStr">
        <is>
          <t>Fête des pères</t>
        </is>
      </c>
      <c r="D26" s="196" t="inlineStr">
        <is>
          <t>Équipe animation</t>
        </is>
      </c>
      <c r="E26" s="200" t="inlineStr">
        <is>
          <t>⏳ Non commencé</t>
        </is>
      </c>
      <c r="F26" s="98" t="n"/>
      <c r="G26" s="98" t="n"/>
      <c r="H26" s="98" t="n"/>
      <c r="I26" s="98" t="n"/>
      <c r="J26" s="98" t="n"/>
      <c r="K26" s="98" t="n"/>
      <c r="L26" s="98" t="n"/>
      <c r="M26" s="98" t="n"/>
      <c r="N26" s="98" t="n"/>
      <c r="O26" s="98" t="n"/>
      <c r="P26" s="112" t="inlineStr">
        <is>
          <t>█</t>
        </is>
      </c>
      <c r="Q26" s="99" t="n"/>
    </row>
    <row r="27">
      <c r="A27" s="113" t="inlineStr">
        <is>
          <t>O5 — ÉVÉNEMENTS CITOYENS</t>
        </is>
      </c>
      <c r="B27" s="203" t="n"/>
      <c r="C27" s="203" t="n"/>
      <c r="D27" s="203" t="n"/>
      <c r="E27" s="203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5" t="n"/>
    </row>
    <row r="28">
      <c r="A28" s="195" t="n">
        <v>21</v>
      </c>
      <c r="B28" s="196" t="inlineStr">
        <is>
          <t>Valeurs républicaines</t>
        </is>
      </c>
      <c r="C28" s="196" t="inlineStr">
        <is>
          <t>Journée de la citoyenneté</t>
        </is>
      </c>
      <c r="D28" s="196" t="inlineStr">
        <is>
          <t>Équipe animation</t>
        </is>
      </c>
      <c r="E28" s="200" t="inlineStr">
        <is>
          <t>⏳ Non commencé</t>
        </is>
      </c>
      <c r="F28" s="98" t="n"/>
      <c r="G28" s="98" t="n"/>
      <c r="H28" s="98" t="n"/>
      <c r="I28" s="98" t="n"/>
      <c r="J28" s="98" t="n"/>
      <c r="K28" s="98" t="n"/>
      <c r="L28" s="98" t="n"/>
      <c r="M28" s="116" t="inlineStr">
        <is>
          <t>█</t>
        </is>
      </c>
      <c r="N28" s="98" t="n"/>
      <c r="O28" s="98" t="n"/>
      <c r="P28" s="98" t="n"/>
      <c r="Q28" s="99" t="n"/>
    </row>
    <row r="29">
      <c r="A29" s="195" t="n">
        <v>22</v>
      </c>
      <c r="B29" s="196" t="n"/>
      <c r="C29" s="196" t="inlineStr">
        <is>
          <t>Journée de l'environnement</t>
        </is>
      </c>
      <c r="D29" s="196" t="inlineStr">
        <is>
          <t>Équipe animation</t>
        </is>
      </c>
      <c r="E29" s="200" t="inlineStr">
        <is>
          <t>⏳ Non commencé</t>
        </is>
      </c>
      <c r="F29" s="98" t="n"/>
      <c r="G29" s="98" t="n"/>
      <c r="H29" s="98" t="n"/>
      <c r="I29" s="98" t="n"/>
      <c r="J29" s="98" t="n"/>
      <c r="K29" s="98" t="n"/>
      <c r="L29" s="116" t="inlineStr">
        <is>
          <t>█</t>
        </is>
      </c>
      <c r="M29" s="98" t="n"/>
      <c r="N29" s="98" t="n"/>
      <c r="O29" s="98" t="n"/>
      <c r="P29" s="116" t="inlineStr">
        <is>
          <t>█</t>
        </is>
      </c>
      <c r="Q29" s="99" t="n"/>
    </row>
    <row r="30">
      <c r="A30" s="195" t="n">
        <v>23</v>
      </c>
      <c r="B30" s="196" t="n"/>
      <c r="C30" s="196" t="inlineStr">
        <is>
          <t>Journée du 14 juillet</t>
        </is>
      </c>
      <c r="D30" s="196" t="inlineStr">
        <is>
          <t>Toute l'équipe</t>
        </is>
      </c>
      <c r="E30" s="200" t="inlineStr">
        <is>
          <t>⏳ Non commencé</t>
        </is>
      </c>
      <c r="F30" s="98" t="n"/>
      <c r="G30" s="98" t="n"/>
      <c r="H30" s="98" t="n"/>
      <c r="I30" s="98" t="n"/>
      <c r="J30" s="98" t="n"/>
      <c r="K30" s="98" t="n"/>
      <c r="L30" s="98" t="n"/>
      <c r="M30" s="98" t="n"/>
      <c r="N30" s="98" t="n"/>
      <c r="O30" s="98" t="n"/>
      <c r="P30" s="98" t="n"/>
      <c r="Q30" s="117" t="inlineStr">
        <is>
          <t>█</t>
        </is>
      </c>
    </row>
    <row r="31">
      <c r="A31" s="195" t="n">
        <v>24</v>
      </c>
      <c r="B31" s="196" t="n"/>
      <c r="C31" s="196" t="inlineStr">
        <is>
          <t>Journée internationale des droits de l'enfant</t>
        </is>
      </c>
      <c r="D31" s="196" t="inlineStr">
        <is>
          <t>Équipe animation</t>
        </is>
      </c>
      <c r="E31" s="200" t="inlineStr">
        <is>
          <t>⏳ Non commencé</t>
        </is>
      </c>
      <c r="F31" s="98" t="n"/>
      <c r="G31" s="98" t="n"/>
      <c r="H31" s="98" t="n"/>
      <c r="I31" s="116" t="inlineStr">
        <is>
          <t>█</t>
        </is>
      </c>
      <c r="J31" s="98" t="n"/>
      <c r="K31" s="98" t="n"/>
      <c r="L31" s="98" t="n"/>
      <c r="M31" s="98" t="n"/>
      <c r="N31" s="98" t="n"/>
      <c r="O31" s="98" t="n"/>
      <c r="P31" s="98" t="n"/>
      <c r="Q31" s="99" t="n"/>
    </row>
    <row r="32">
      <c r="A32" s="118" t="inlineStr">
        <is>
          <t>O6 — FIN D'ANNÉE</t>
        </is>
      </c>
      <c r="B32" s="204" t="n"/>
      <c r="C32" s="204" t="n"/>
      <c r="D32" s="204" t="n"/>
      <c r="E32" s="204" t="n"/>
      <c r="F32" s="119" t="n"/>
      <c r="G32" s="119" t="n"/>
      <c r="H32" s="119" t="n"/>
      <c r="I32" s="119" t="n"/>
      <c r="J32" s="119" t="n"/>
      <c r="K32" s="119" t="n"/>
      <c r="L32" s="119" t="n"/>
      <c r="M32" s="119" t="n"/>
      <c r="N32" s="119" t="n"/>
      <c r="O32" s="119" t="n"/>
      <c r="P32" s="119" t="n"/>
      <c r="Q32" s="120" t="n"/>
    </row>
    <row r="33">
      <c r="A33" s="205" t="n">
        <v>25</v>
      </c>
      <c r="B33" s="206" t="inlineStr">
        <is>
          <t>Clôture et valorisation</t>
        </is>
      </c>
      <c r="C33" s="206" t="inlineStr">
        <is>
          <t>Fête de l'école</t>
        </is>
      </c>
      <c r="D33" s="206" t="inlineStr">
        <is>
          <t>Toute l'équipe</t>
        </is>
      </c>
      <c r="E33" s="207" t="inlineStr">
        <is>
          <t>⏳ Non commencé</t>
        </is>
      </c>
      <c r="F33" s="121" t="n"/>
      <c r="G33" s="121" t="n"/>
      <c r="H33" s="121" t="n"/>
      <c r="I33" s="121" t="n"/>
      <c r="J33" s="121" t="n"/>
      <c r="K33" s="121" t="n"/>
      <c r="L33" s="121" t="n"/>
      <c r="M33" s="121" t="n"/>
      <c r="N33" s="121" t="n"/>
      <c r="O33" s="121" t="n"/>
      <c r="P33" s="121" t="n"/>
      <c r="Q33" s="122" t="inlineStr">
        <is>
          <t>█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D6AB"/>
  <mergeCells count="1"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7"/>
  <sheetViews>
    <sheetView workbookViewId="0">
      <selection activeCell="A1" sqref="A1:M1"/>
    </sheetView>
  </sheetViews>
  <sheetFormatPr baseColWidth="10" defaultRowHeight="14.4"/>
  <cols>
    <col width="1.88671875" customWidth="1" style="2" min="1" max="1"/>
    <col width="5.5546875" customWidth="1" style="2" min="2" max="2"/>
    <col width="40.77734375" customWidth="1" style="2" min="3" max="3"/>
    <col width="1.88671875" customWidth="1" style="2" min="4" max="4"/>
    <col width="5.5546875" customWidth="1" style="2" min="5" max="5"/>
    <col width="40.77734375" customWidth="1" style="2" min="6" max="6"/>
    <col width="1.88671875" customWidth="1" style="2" min="7" max="7"/>
    <col width="5.5546875" customWidth="1" style="2" min="8" max="8"/>
    <col width="40.77734375" customWidth="1" style="2" min="9" max="9"/>
  </cols>
  <sheetData>
    <row r="1" ht="30" customHeight="1" s="2">
      <c r="A1" s="90" t="inlineStr">
        <is>
          <t>✅ Tableau Kanban — Plan d'action annuel 2025-2026</t>
        </is>
      </c>
    </row>
    <row r="2" ht="28.05" customHeight="1" s="2">
      <c r="B2" s="130" t="inlineStr">
        <is>
          <t>⏳ NON COMMENCÉ</t>
        </is>
      </c>
      <c r="E2" s="131" t="inlineStr">
        <is>
          <t>🔄 EN COURS</t>
        </is>
      </c>
      <c r="H2" s="132" t="inlineStr">
        <is>
          <t>✅ TERMINÉ</t>
        </is>
      </c>
    </row>
    <row r="3">
      <c r="B3" s="133" t="n">
        <v>9</v>
      </c>
      <c r="C3" s="134" t="inlineStr">
        <is>
          <t>Concours d'écriture, lecture, expression orale</t>
        </is>
      </c>
      <c r="D3" s="135" t="n"/>
      <c r="E3" s="136" t="n">
        <v>6</v>
      </c>
      <c r="F3" s="137" t="inlineStr">
        <is>
          <t>Sorties extrascolaires (20%)</t>
        </is>
      </c>
      <c r="G3" s="135" t="n"/>
      <c r="H3" s="138" t="n">
        <v>1</v>
      </c>
      <c r="I3" s="139" t="inlineStr">
        <is>
          <t>Présentation des équipes et des règles</t>
        </is>
      </c>
    </row>
    <row r="4">
      <c r="B4" s="133" t="n">
        <v>10</v>
      </c>
      <c r="C4" s="134" t="inlineStr">
        <is>
          <t>Journée des langues</t>
        </is>
      </c>
      <c r="D4" s="135" t="n"/>
      <c r="E4" s="136" t="n">
        <v>7</v>
      </c>
      <c r="F4" s="137" t="inlineStr">
        <is>
          <t>Soutien scolaire (25%)</t>
        </is>
      </c>
      <c r="G4" s="135" t="n"/>
      <c r="H4" s="138" t="n">
        <v>2</v>
      </c>
      <c r="I4" s="139" t="inlineStr">
        <is>
          <t>Période d'inscription</t>
        </is>
      </c>
    </row>
    <row r="5">
      <c r="B5" s="133" t="n">
        <v>11</v>
      </c>
      <c r="C5" s="134" t="inlineStr">
        <is>
          <t>Journée culturelle</t>
        </is>
      </c>
      <c r="D5" s="135" t="n"/>
      <c r="E5" s="136" t="n">
        <v>8</v>
      </c>
      <c r="F5" s="137" t="inlineStr">
        <is>
          <t>Vacances scolaires - activités (20%)</t>
        </is>
      </c>
      <c r="G5" s="135" t="n"/>
      <c r="H5" s="138" t="n">
        <v>3</v>
      </c>
      <c r="I5" s="139" t="inlineStr">
        <is>
          <t>Distribution des uniformes</t>
        </is>
      </c>
    </row>
    <row r="6">
      <c r="B6" s="140" t="n">
        <v>12</v>
      </c>
      <c r="C6" s="134" t="inlineStr">
        <is>
          <t>Réunions parents-professeurs</t>
        </is>
      </c>
      <c r="D6" s="135" t="n"/>
      <c r="E6" s="141" t="n">
        <v>13</v>
      </c>
      <c r="F6" s="137" t="inlineStr">
        <is>
          <t>Ateliers parents (25%)</t>
        </is>
      </c>
      <c r="G6" s="135" t="n"/>
      <c r="H6" s="138" t="n">
        <v>4</v>
      </c>
      <c r="I6" s="139" t="inlineStr">
        <is>
          <t>Journée d'accueil des familles</t>
        </is>
      </c>
    </row>
    <row r="7">
      <c r="B7" s="140" t="n">
        <v>14</v>
      </c>
      <c r="C7" s="134" t="inlineStr">
        <is>
          <t>Évaluation des élèves</t>
        </is>
      </c>
      <c r="D7" s="135" t="n"/>
      <c r="E7" s="135" t="n"/>
      <c r="F7" s="135" t="n"/>
      <c r="G7" s="135" t="n"/>
      <c r="H7" s="138" t="n">
        <v>5</v>
      </c>
      <c r="I7" s="139" t="inlineStr">
        <is>
          <t>Jour de rentrée scolaire</t>
        </is>
      </c>
    </row>
    <row r="8">
      <c r="B8" s="142" t="n">
        <v>16</v>
      </c>
      <c r="C8" s="134" t="inlineStr">
        <is>
          <t>Fête de Noël / Fin d'année civile</t>
        </is>
      </c>
      <c r="D8" s="135" t="n"/>
      <c r="E8" s="143" t="inlineStr">
        <is>
          <t>4 activités</t>
        </is>
      </c>
      <c r="F8" s="135" t="n"/>
      <c r="G8" s="135" t="n"/>
      <c r="H8" s="144" t="n">
        <v>15</v>
      </c>
      <c r="I8" s="139" t="inlineStr">
        <is>
          <t>Halloween</t>
        </is>
      </c>
    </row>
    <row r="9">
      <c r="B9" s="142" t="n">
        <v>17</v>
      </c>
      <c r="C9" s="134" t="inlineStr">
        <is>
          <t>Carnaval</t>
        </is>
      </c>
      <c r="D9" s="135" t="n"/>
      <c r="E9" s="135" t="n"/>
      <c r="F9" s="135" t="n"/>
      <c r="G9" s="135" t="n"/>
      <c r="H9" s="135" t="n"/>
      <c r="I9" s="135" t="n"/>
    </row>
    <row r="10">
      <c r="B10" s="142" t="n">
        <v>18</v>
      </c>
      <c r="C10" s="134" t="inlineStr">
        <is>
          <t>Pâques</t>
        </is>
      </c>
      <c r="D10" s="135" t="n"/>
      <c r="E10" s="135" t="n"/>
      <c r="F10" s="135" t="n"/>
      <c r="G10" s="135" t="n"/>
      <c r="H10" s="145" t="inlineStr">
        <is>
          <t>6 activités</t>
        </is>
      </c>
      <c r="I10" s="135" t="n"/>
    </row>
    <row r="11">
      <c r="B11" s="142" t="n">
        <v>19</v>
      </c>
      <c r="C11" s="134" t="inlineStr">
        <is>
          <t>Fête des mères</t>
        </is>
      </c>
      <c r="D11" s="135" t="n"/>
      <c r="E11" s="135" t="n"/>
      <c r="F11" s="135" t="n"/>
      <c r="G11" s="135" t="n"/>
      <c r="H11" s="135" t="n"/>
      <c r="I11" s="135" t="n"/>
    </row>
    <row r="12">
      <c r="B12" s="142" t="n">
        <v>20</v>
      </c>
      <c r="C12" s="134" t="inlineStr">
        <is>
          <t>Fête des pères</t>
        </is>
      </c>
      <c r="D12" s="135" t="n"/>
      <c r="E12" s="135" t="n"/>
      <c r="F12" s="135" t="n"/>
      <c r="G12" s="135" t="n"/>
      <c r="H12" s="135" t="n"/>
      <c r="I12" s="135" t="n"/>
    </row>
    <row r="13">
      <c r="B13" s="146" t="n">
        <v>21</v>
      </c>
      <c r="C13" s="134" t="inlineStr">
        <is>
          <t>Journée de la citoyenneté</t>
        </is>
      </c>
      <c r="D13" s="135" t="n"/>
      <c r="E13" s="135" t="n"/>
      <c r="F13" s="135" t="n"/>
      <c r="G13" s="135" t="n"/>
      <c r="H13" s="135" t="n"/>
      <c r="I13" s="135" t="n"/>
    </row>
    <row r="14">
      <c r="B14" s="146" t="n">
        <v>22</v>
      </c>
      <c r="C14" s="134" t="inlineStr">
        <is>
          <t>Journée de l'environnement</t>
        </is>
      </c>
      <c r="D14" s="135" t="n"/>
      <c r="E14" s="135" t="n"/>
      <c r="F14" s="135" t="n"/>
      <c r="G14" s="135" t="n"/>
      <c r="H14" s="135" t="n"/>
      <c r="I14" s="135" t="n"/>
    </row>
    <row r="15">
      <c r="B15" s="146" t="n">
        <v>23</v>
      </c>
      <c r="C15" s="134" t="inlineStr">
        <is>
          <t>Journée du 14 juillet</t>
        </is>
      </c>
      <c r="D15" s="135" t="n"/>
      <c r="E15" s="135" t="n"/>
      <c r="F15" s="135" t="n"/>
      <c r="G15" s="135" t="n"/>
      <c r="H15" s="135" t="n"/>
      <c r="I15" s="135" t="n"/>
    </row>
    <row r="16">
      <c r="B16" s="146" t="n">
        <v>24</v>
      </c>
      <c r="C16" s="134" t="inlineStr">
        <is>
          <t>Journée internationale des droits de l'enfant</t>
        </is>
      </c>
      <c r="D16" s="135" t="n"/>
      <c r="E16" s="135" t="n"/>
      <c r="F16" s="135" t="n"/>
      <c r="G16" s="135" t="n"/>
      <c r="H16" s="135" t="n"/>
      <c r="I16" s="135" t="n"/>
    </row>
    <row r="17">
      <c r="B17" s="147" t="n">
        <v>25</v>
      </c>
      <c r="C17" s="134" t="inlineStr">
        <is>
          <t>Fête de l'école</t>
        </is>
      </c>
      <c r="D17" s="135" t="n"/>
      <c r="E17" s="135" t="n"/>
      <c r="F17" s="135" t="n"/>
      <c r="G17" s="135" t="n"/>
      <c r="H17" s="135" t="n"/>
      <c r="I17" s="135" t="n"/>
    </row>
    <row r="18"/>
    <row r="19">
      <c r="B19" s="123" t="inlineStr">
        <is>
          <t>15 activités</t>
        </is>
      </c>
    </row>
    <row r="20"/>
    <row r="21">
      <c r="B21" s="3" t="inlineStr">
        <is>
          <t>Légende couleurs :</t>
        </is>
      </c>
    </row>
    <row r="22">
      <c r="B22" s="124" t="inlineStr">
        <is>
          <t>⬤</t>
        </is>
      </c>
      <c r="C22" s="4" t="inlineStr">
        <is>
          <t>O1 — Rentrée et accueil</t>
        </is>
      </c>
    </row>
    <row r="23">
      <c r="B23" s="125" t="inlineStr">
        <is>
          <t>⬤</t>
        </is>
      </c>
      <c r="C23" s="4" t="inlineStr">
        <is>
          <t>O2 — Événements pédagogiques</t>
        </is>
      </c>
    </row>
    <row r="24">
      <c r="B24" s="126" t="inlineStr">
        <is>
          <t>⬤</t>
        </is>
      </c>
      <c r="C24" s="4" t="inlineStr">
        <is>
          <t>O3 — Événements institutionnels</t>
        </is>
      </c>
    </row>
    <row r="25">
      <c r="B25" s="127" t="inlineStr">
        <is>
          <t>⬤</t>
        </is>
      </c>
      <c r="C25" s="4" t="inlineStr">
        <is>
          <t>O4 — Événements festifs</t>
        </is>
      </c>
    </row>
    <row r="26">
      <c r="B26" s="128" t="inlineStr">
        <is>
          <t>⬤</t>
        </is>
      </c>
      <c r="C26" s="4" t="inlineStr">
        <is>
          <t>O5 — Événements citoyens</t>
        </is>
      </c>
    </row>
    <row r="27">
      <c r="B27" s="129" t="inlineStr">
        <is>
          <t>⬤</t>
        </is>
      </c>
      <c r="C27" s="4" t="inlineStr">
        <is>
          <t>O6 — Fin d'année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D6AB"/>
  <mergeCells count="4">
    <mergeCell ref="A1:I1"/>
    <mergeCell ref="E2:F2"/>
    <mergeCell ref="B2:C2"/>
    <mergeCell ref="H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5"/>
  <sheetViews>
    <sheetView workbookViewId="0">
      <selection activeCell="A1" sqref="A1:M1"/>
    </sheetView>
  </sheetViews>
  <sheetFormatPr baseColWidth="10" defaultRowHeight="14.4"/>
  <cols>
    <col width="1.88671875" customWidth="1" style="2" min="1" max="1"/>
    <col width="37" customWidth="1" style="2" min="2" max="2"/>
    <col width="14.77734375" customWidth="1" style="2" min="3" max="6"/>
    <col width="1.88671875" customWidth="1" style="2" min="7" max="7"/>
    <col hidden="1" width="13" customWidth="1" style="2" min="8" max="11"/>
  </cols>
  <sheetData>
    <row r="1" ht="30" customHeight="1" s="2">
      <c r="A1" s="90" t="inlineStr">
        <is>
          <t>📊 Dashboard — Suivi du Plan d'action 2025-2026</t>
        </is>
      </c>
    </row>
    <row r="2"/>
    <row r="3" ht="15.6" customHeight="1" s="2">
      <c r="B3" s="148" t="inlineStr">
        <is>
          <t>🎯 KPIs GLOBAUX</t>
        </is>
      </c>
      <c r="C3" s="149" t="inlineStr">
        <is>
          <t>Total</t>
        </is>
      </c>
      <c r="D3" s="150" t="inlineStr">
        <is>
          <t>Terminé</t>
        </is>
      </c>
      <c r="E3" s="151" t="inlineStr">
        <is>
          <t>En cours</t>
        </is>
      </c>
      <c r="F3" s="152" t="inlineStr">
        <is>
          <t>Non commencé</t>
        </is>
      </c>
    </row>
    <row r="4" ht="30" customHeight="1" s="2">
      <c r="B4" s="153" t="inlineStr">
        <is>
          <t>Nombre d'activités</t>
        </is>
      </c>
      <c r="C4" s="154">
        <f>COUNTA('📋 OKR'!I4:I8,'📋 OKR'!I10:I15,'📋 OKR'!I17:I19,'📋 OKR'!I21:I26,'📋 OKR'!I28:I31,'📋 OKR'!I33)</f>
        <v/>
      </c>
      <c r="D4" s="155">
        <f>COUNTIF('📋 OKR'!I4:I33,"Terminé")</f>
        <v/>
      </c>
      <c r="E4" s="156">
        <f>COUNTIF('📋 OKR'!I4:I33,"En cours")</f>
        <v/>
      </c>
      <c r="F4" s="157">
        <f>COUNTIF('📋 OKR'!I4:I33,"Non commencé")</f>
        <v/>
      </c>
    </row>
    <row r="5">
      <c r="B5" s="158" t="inlineStr">
        <is>
          <t>Pourcentage</t>
        </is>
      </c>
      <c r="C5" s="159" t="n">
        <v>1</v>
      </c>
      <c r="D5" s="160">
        <f>D4/C4</f>
        <v/>
      </c>
      <c r="E5" s="161">
        <f>E4/C4</f>
        <v/>
      </c>
      <c r="F5" s="162">
        <f>F4/C4</f>
        <v/>
      </c>
    </row>
    <row r="6" ht="30" customHeight="1" s="2" thickBot="1">
      <c r="B6" s="163" t="inlineStr">
        <is>
          <t>Avancement global moyen</t>
        </is>
      </c>
      <c r="C6" s="164">
        <f>AVERAGE('📋 OKR'!J4:J8,'📋 OKR'!J10:J15,'📋 OKR'!J17:J19,'📋 OKR'!J21:J26,'📋 OKR'!J28:J31,'📋 OKR'!J33)</f>
        <v/>
      </c>
      <c r="D6" s="165" t="n"/>
      <c r="E6" s="222" t="n"/>
      <c r="F6" s="223" t="n"/>
    </row>
    <row r="7">
      <c r="B7" s="135" t="n"/>
      <c r="C7" s="135" t="n"/>
      <c r="D7" s="135" t="n"/>
      <c r="E7" s="135" t="n"/>
      <c r="F7" s="135" t="n"/>
    </row>
    <row r="8" ht="15.6" customHeight="1" s="2">
      <c r="B8" s="167" t="inlineStr">
        <is>
          <t>📊 AVANCEMENT PAR OBJECTIF</t>
        </is>
      </c>
      <c r="C8" s="135" t="n"/>
      <c r="D8" s="135" t="n"/>
      <c r="E8" s="135" t="n"/>
      <c r="F8" s="135" t="n"/>
    </row>
    <row r="9">
      <c r="B9" s="168" t="inlineStr">
        <is>
          <t>Objectif</t>
        </is>
      </c>
      <c r="C9" s="149" t="inlineStr">
        <is>
          <t>Nb activités</t>
        </is>
      </c>
      <c r="D9" s="149" t="inlineStr">
        <is>
          <t>Terminées</t>
        </is>
      </c>
      <c r="E9" s="149" t="inlineStr">
        <is>
          <t>Avancement</t>
        </is>
      </c>
      <c r="F9" s="169" t="inlineStr">
        <is>
          <t>Statut</t>
        </is>
      </c>
      <c r="H9" s="194" t="inlineStr">
        <is>
          <t>Objectif</t>
        </is>
      </c>
      <c r="I9" s="194" t="inlineStr">
        <is>
          <t>Avancement</t>
        </is>
      </c>
      <c r="J9" s="194" t="inlineStr">
        <is>
          <t>Statut</t>
        </is>
      </c>
      <c r="K9" s="194" t="inlineStr">
        <is>
          <t>Nombre</t>
        </is>
      </c>
    </row>
    <row r="10">
      <c r="B10" s="170" t="inlineStr">
        <is>
          <t>O1 — Rentrée et accueil</t>
        </is>
      </c>
      <c r="C10" s="171">
        <f>COUNTA('📋 OKR'!I4:I8)</f>
        <v/>
      </c>
      <c r="D10" s="171">
        <f>COUNTIF('📋 OKR'!I4:I8,"Terminé")</f>
        <v/>
      </c>
      <c r="E10" s="172">
        <f>AVERAGE('📋 OKR'!J4:J8)</f>
        <v/>
      </c>
      <c r="F10" s="173">
        <f>IF(E10=1,"✅ Terminé",IF(E10&gt;0,"🔄 En cours","⏳ Non commencé"))</f>
        <v/>
      </c>
      <c r="H10" t="inlineStr">
        <is>
          <t>O1 Rentrée</t>
        </is>
      </c>
      <c r="I10">
        <f>E10</f>
        <v/>
      </c>
      <c r="J10" t="inlineStr">
        <is>
          <t>Terminé</t>
        </is>
      </c>
      <c r="K10">
        <f>D4</f>
        <v/>
      </c>
    </row>
    <row r="11">
      <c r="B11" s="174" t="inlineStr">
        <is>
          <t>O2 — Événements pédagogiques</t>
        </is>
      </c>
      <c r="C11" s="175">
        <f>COUNTA('📋 OKR'!I10:I15)</f>
        <v/>
      </c>
      <c r="D11" s="175">
        <f>COUNTIF('📋 OKR'!I10:I15,"Terminé")</f>
        <v/>
      </c>
      <c r="E11" s="176">
        <f>AVERAGE('📋 OKR'!J10:J15)</f>
        <v/>
      </c>
      <c r="F11" s="177">
        <f>IF(E11=1,"✅ Terminé",IF(E11&gt;0,"🔄 En cours","⏳ Non commencé"))</f>
        <v/>
      </c>
      <c r="H11" t="inlineStr">
        <is>
          <t>O2 Pédagogique</t>
        </is>
      </c>
      <c r="I11">
        <f>E11</f>
        <v/>
      </c>
      <c r="J11" t="inlineStr">
        <is>
          <t>En cours</t>
        </is>
      </c>
      <c r="K11">
        <f>E4</f>
        <v/>
      </c>
    </row>
    <row r="12">
      <c r="B12" s="178" t="inlineStr">
        <is>
          <t>O3 — Événements institutionnels</t>
        </is>
      </c>
      <c r="C12" s="179">
        <f>COUNTA('📋 OKR'!I17:I19)</f>
        <v/>
      </c>
      <c r="D12" s="179">
        <f>COUNTIF('📋 OKR'!I17:I19,"Terminé")</f>
        <v/>
      </c>
      <c r="E12" s="180">
        <f>AVERAGE('📋 OKR'!J17:J19)</f>
        <v/>
      </c>
      <c r="F12" s="181">
        <f>IF(E12=1,"✅ Terminé",IF(E12&gt;0,"🔄 En cours","⏳ Non commencé"))</f>
        <v/>
      </c>
      <c r="H12" t="inlineStr">
        <is>
          <t>O3 Institutionnel</t>
        </is>
      </c>
      <c r="I12">
        <f>E12</f>
        <v/>
      </c>
      <c r="J12" t="inlineStr">
        <is>
          <t>Non commencé</t>
        </is>
      </c>
      <c r="K12">
        <f>F4</f>
        <v/>
      </c>
    </row>
    <row r="13">
      <c r="B13" s="182" t="inlineStr">
        <is>
          <t>O4 — Événements festifs</t>
        </is>
      </c>
      <c r="C13" s="183">
        <f>COUNTA('📋 OKR'!I21:I26)</f>
        <v/>
      </c>
      <c r="D13" s="183">
        <f>COUNTIF('📋 OKR'!I21:I26,"Terminé")</f>
        <v/>
      </c>
      <c r="E13" s="184">
        <f>AVERAGE('📋 OKR'!J21:J26)</f>
        <v/>
      </c>
      <c r="F13" s="185">
        <f>IF(E13=1,"✅ Terminé",IF(E13&gt;0,"🔄 En cours","⏳ Non commencé"))</f>
        <v/>
      </c>
      <c r="H13" t="inlineStr">
        <is>
          <t>O4 Festif</t>
        </is>
      </c>
      <c r="I13">
        <f>E13</f>
        <v/>
      </c>
    </row>
    <row r="14">
      <c r="B14" s="186" t="inlineStr">
        <is>
          <t>O5 — Événements citoyens</t>
        </is>
      </c>
      <c r="C14" s="187">
        <f>COUNTA('📋 OKR'!I28:I31)</f>
        <v/>
      </c>
      <c r="D14" s="187">
        <f>COUNTIF('📋 OKR'!I28:I31,"Terminé")</f>
        <v/>
      </c>
      <c r="E14" s="188">
        <f>AVERAGE('📋 OKR'!J28:J31)</f>
        <v/>
      </c>
      <c r="F14" s="189">
        <f>IF(E14=1,"✅ Terminé",IF(E14&gt;0,"🔄 En cours","⏳ Non commencé"))</f>
        <v/>
      </c>
      <c r="H14" t="inlineStr">
        <is>
          <t>O5 Citoyen</t>
        </is>
      </c>
      <c r="I14">
        <f>E14</f>
        <v/>
      </c>
    </row>
    <row r="15" ht="15" customHeight="1" s="2" thickBot="1">
      <c r="B15" s="190" t="inlineStr">
        <is>
          <t>O6 — Fin d'année</t>
        </is>
      </c>
      <c r="C15" s="191">
        <f>COUNTA('📋 OKR'!I33)</f>
        <v/>
      </c>
      <c r="D15" s="191">
        <f>COUNTIF('📋 OKR'!I33,"Terminé")</f>
        <v/>
      </c>
      <c r="E15" s="192">
        <f>AVERAGE('📋 OKR'!J33)</f>
        <v/>
      </c>
      <c r="F15" s="193">
        <f>IF(E15=1,"✅ Terminé",IF(E15&gt;0,"🔄 En cours","⏳ Non commencé"))</f>
        <v/>
      </c>
      <c r="H15" t="inlineStr">
        <is>
          <t>O6 Fin d'année</t>
        </is>
      </c>
      <c r="I15">
        <f>E15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D6AB"/>
  <mergeCells count="2">
    <mergeCell ref="D6:F6"/>
    <mergeCell ref="A1:F1"/>
  </mergeCells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2025-09-23T05:31:34Z</dcterms:created>
  <dcterms:modified xmlns:dcterms="http://purl.org/dc/terms/" xmlns:xsi="http://www.w3.org/2001/XMLSchema-instance" xsi:type="dcterms:W3CDTF">2026-05-27T07:33:33Z</dcterms:modified>
  <cp:lastModifiedBy>Fassuhou-dine AHAMADI</cp:lastModifiedBy>
</cp:coreProperties>
</file>